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5\БЮДЖЕТНЫЙ ОТДЕЛ\БЮДЖЕТ 2026-2028\ПРОЕКТ БЮДЖЕТА НА 2026-2028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'!$A$12:$H$151</definedName>
    <definedName name="LAST_CELL" localSheetId="0">'Бюджет '!#REF!</definedName>
    <definedName name="_xlnm.Print_Titles" localSheetId="0">'Бюджет '!$12:$12</definedName>
    <definedName name="_xlnm.Print_Area" localSheetId="0">'Бюджет '!$A$1:$H$151</definedName>
  </definedNames>
  <calcPr calcId="162913"/>
</workbook>
</file>

<file path=xl/calcChain.xml><?xml version="1.0" encoding="utf-8"?>
<calcChain xmlns="http://schemas.openxmlformats.org/spreadsheetml/2006/main">
  <c r="H73" i="2" l="1"/>
  <c r="H34" i="2"/>
  <c r="H147" i="2" l="1"/>
  <c r="H140" i="2"/>
  <c r="H131" i="2"/>
  <c r="H106" i="2"/>
  <c r="H92" i="2"/>
  <c r="H28" i="2"/>
  <c r="H87" i="2"/>
  <c r="H82" i="2"/>
  <c r="H51" i="2"/>
  <c r="H13" i="2"/>
  <c r="H116" i="2" l="1"/>
  <c r="H16" i="2"/>
  <c r="H143" i="2" l="1"/>
  <c r="H122" i="2"/>
  <c r="H104" i="2"/>
  <c r="H64" i="2"/>
  <c r="H149" i="2" l="1"/>
  <c r="H127" i="2"/>
  <c r="H111" i="2"/>
  <c r="H70" i="2"/>
  <c r="H59" i="2"/>
  <c r="H43" i="2"/>
  <c r="H31" i="2"/>
  <c r="H25" i="2"/>
  <c r="H22" i="2"/>
  <c r="H19" i="2"/>
  <c r="H151" i="2" l="1"/>
</calcChain>
</file>

<file path=xl/sharedStrings.xml><?xml version="1.0" encoding="utf-8"?>
<sst xmlns="http://schemas.openxmlformats.org/spreadsheetml/2006/main" count="581" uniqueCount="148">
  <si>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</si>
  <si>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</si>
  <si>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</si>
  <si>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</si>
  <si>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</si>
  <si>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</si>
  <si>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</si>
  <si>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</si>
  <si>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</si>
  <si>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</si>
  <si>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</si>
  <si>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</si>
  <si>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</si>
  <si>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</si>
  <si>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</si>
  <si>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</si>
  <si>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</si>
  <si>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</si>
  <si>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</si>
  <si>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</si>
  <si>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</si>
  <si>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</si>
  <si>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</si>
  <si>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</si>
  <si>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</si>
  <si>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</si>
  <si>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</si>
  <si>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</si>
  <si>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</si>
  <si>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</si>
  <si>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</si>
  <si>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</si>
  <si>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</si>
  <si>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</si>
  <si>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</si>
  <si>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</si>
  <si>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</si>
  <si>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</si>
  <si>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</si>
  <si>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</si>
  <si>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</si>
  <si>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</si>
  <si>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</si>
  <si>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</si>
  <si>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</si>
  <si>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</si>
  <si>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</si>
  <si>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</si>
  <si>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</si>
  <si>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</si>
  <si>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</si>
  <si>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</si>
  <si>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</si>
  <si>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</si>
  <si>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</si>
  <si>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</si>
  <si>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7956100000</t>
  </si>
  <si>
    <t>7956200000</t>
  </si>
  <si>
    <t>7956300000</t>
  </si>
  <si>
    <t>7950500000</t>
  </si>
  <si>
    <t>1004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</si>
  <si>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</si>
  <si>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</si>
  <si>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</si>
  <si>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</si>
  <si>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</si>
  <si>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</si>
  <si>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</si>
  <si>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</si>
  <si>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</si>
  <si>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</si>
  <si>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</si>
  <si>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</si>
  <si>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</si>
  <si>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</si>
  <si>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</si>
  <si>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</si>
  <si>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</si>
  <si>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</si>
  <si>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</si>
  <si>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</si>
  <si>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</si>
  <si>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</si>
  <si>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</si>
  <si>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</si>
  <si>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</si>
  <si>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</si>
  <si>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</si>
  <si>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</si>
  <si>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</si>
  <si>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</si>
  <si>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795Р422100</t>
  </si>
  <si>
    <t>Комитет по сельскому хозяйству, природным ресурсам и экологии Администрации УКМО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</si>
  <si>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</si>
  <si>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</si>
  <si>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</si>
  <si>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</si>
  <si>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</si>
  <si>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</si>
  <si>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Комитет по управлению муниципальным имуществом  УКМО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</si>
  <si>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</si>
  <si>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1006</t>
  </si>
  <si>
    <t>Управление культуры и спорта Администрации УКМО</t>
  </si>
  <si>
    <t>от "____"___________20___ г. №  _____</t>
  </si>
  <si>
    <t>Приложение № 10</t>
  </si>
  <si>
    <t>Подпрограмма "Военно-патриотическое и гражданско-патриотическое воспитание молодежи Усть-Кутского района"</t>
  </si>
  <si>
    <t>Подпрограмма "Профилактика деструктивных явлений в молодежной среде"</t>
  </si>
  <si>
    <t>Муниципальная программа "Развитие туризма на территории Усть-Кутского муниципального образования"</t>
  </si>
  <si>
    <t>7957000000</t>
  </si>
  <si>
    <t>Муниципальная программа "Доступная среда для инвалидов и маломобильных групп населения"</t>
  </si>
  <si>
    <t>Муниципальная программа "Профилактика терроризма и экстремизма на территории Усть-Кутского муниципального образования"</t>
  </si>
  <si>
    <t>Муниципальная программа "Содействие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 Налог на профессиональный доход" осуществляющих деятельность на территории Усть-Кутского муниципального образования"</t>
  </si>
  <si>
    <t xml:space="preserve"> на 2026 год и на плановый период 2027 и 2028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</si>
  <si>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2026 год </t>
  </si>
  <si>
    <t>0705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</si>
  <si>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</si>
  <si>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</si>
  <si>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Муниципальная программа "Организация деятельности муниципального казенного учреждения "Ресурсный центр Управления образованием" Усть-Кутского муниципального образования"</t>
  </si>
  <si>
    <t>7952700000</t>
  </si>
  <si>
    <t>Муниципальная программа "Организация деятельности муниципального казенного учреждения "Многофункциональный центр управления культуры и спорта" Усть-Кутского муниципального образования"</t>
  </si>
  <si>
    <t>7952900000</t>
  </si>
  <si>
    <t>0804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</si>
  <si>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</si>
  <si>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</si>
  <si>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Подпрограмма "Музейное дело"</t>
  </si>
  <si>
    <t>7953200000</t>
  </si>
  <si>
    <t>Подпрограмма "Дополнительное образование"</t>
  </si>
  <si>
    <t>7953300000</t>
  </si>
  <si>
    <t>Мероприятия на осуществление дорожной деятельности в отношении автомобильных дорог</t>
  </si>
  <si>
    <t>795519Д000</t>
  </si>
  <si>
    <t>Субсидии на осуществление дорожной деятельности в отношении автомобильных дорог общего пользования местного значения, включенных в программы дорожной деятельности муниципальных образований Иркутской области</t>
  </si>
  <si>
    <t>79551SД010</t>
  </si>
  <si>
    <t>Подпрограмма "Развитие инфраструктуры и кадрового резерва в сфере молодежной политики"</t>
  </si>
  <si>
    <t>7956400000</t>
  </si>
  <si>
    <t>Мероприятия на создание и развитие молодежного центра в рамках реализации программы комплексного развития молодежной политики в Иркутской области  "Регион для молодых "</t>
  </si>
  <si>
    <t>795Ю151160</t>
  </si>
  <si>
    <t>Муниципальная программа "Система выявления, поддержки и развития способностей и талантов у детей и молодежи Усть-Кутского муниципального образования"</t>
  </si>
  <si>
    <t>7959000000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</si>
  <si>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</si>
  <si>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097</t>
  </si>
  <si>
    <t>7952073010</t>
  </si>
  <si>
    <t>Осуществление органами местного самоуправления отдельных областных государственных полномочий по обеспечению бесплатным питанием отдельных категорий обучающихся</t>
  </si>
  <si>
    <t>7952273050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</si>
  <si>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</si>
  <si>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7952673020</t>
  </si>
  <si>
    <t>Муниципальная программа "Переселение граждан, проживающих на территории Усть-Кутского муниципального образования, из аварийного жилищного фонда, признанного таковым после 1 января 2017 года"</t>
  </si>
  <si>
    <t>0501</t>
  </si>
  <si>
    <t>7955500000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</si>
</sst>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52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0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7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 applyProtection="1">
      <alignment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vertical="center" wrapText="1"/>
    </xf>
    <xf numFmtId="49" fontId="3" fillId="0" borderId="3" xfId="0" applyNumberFormat="1" applyFont="1" applyBorder="1" applyAlignment="1" applyProtection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2" fillId="0" borderId="30" xfId="0" applyNumberFormat="1" applyFont="1" applyBorder="1" applyAlignment="1" applyProtection="1">
      <alignment horizontal="left"/>
    </xf>
    <xf numFmtId="49" fontId="2" fillId="0" borderId="30" xfId="0" applyNumberFormat="1" applyFont="1" applyBorder="1" applyAlignment="1" applyProtection="1">
      <alignment horizontal="center"/>
    </xf>
    <xf numFmtId="165" fontId="2" fillId="0" borderId="31" xfId="0" applyNumberFormat="1" applyFont="1" applyFill="1" applyBorder="1" applyAlignment="1" applyProtection="1">
      <alignment horizontal="right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2" fillId="0" borderId="1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22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left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 applyProtection="1">
      <alignment horizontal="left" vertical="center" wrapText="1"/>
    </xf>
    <xf numFmtId="49" fontId="2" fillId="2" borderId="22" xfId="0" applyNumberFormat="1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2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19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2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2" fillId="0" borderId="32" xfId="0" applyNumberFormat="1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vertical="center" wrapText="1"/>
    </xf>
    <xf numFmtId="49" fontId="2" fillId="0" borderId="34" xfId="0" applyNumberFormat="1" applyFont="1" applyBorder="1" applyAlignment="1" applyProtection="1">
      <alignment vertical="center" wrapText="1"/>
    </xf>
    <xf numFmtId="49" fontId="3" fillId="0" borderId="24" xfId="0" applyNumberFormat="1" applyFont="1" applyBorder="1" applyAlignment="1" applyProtection="1">
      <alignment horizontal="center" vertical="center" wrapText="1"/>
    </xf>
    <xf numFmtId="49" fontId="3" fillId="0" borderId="25" xfId="0" applyNumberFormat="1" applyFont="1" applyBorder="1" applyAlignment="1" applyProtection="1">
      <alignment horizontal="center" vertical="center" wrapText="1"/>
    </xf>
    <xf numFmtId="49" fontId="3" fillId="0" borderId="26" xfId="0" applyNumberFormat="1" applyFont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51"/>
  <sheetViews>
    <sheetView showGridLines="0" tabSelected="1" view="pageBreakPreview" topLeftCell="A138" zoomScaleNormal="110" zoomScaleSheetLayoutView="100" workbookViewId="0">
      <selection activeCell="K144" sqref="K144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44" customWidth="1"/>
  </cols>
  <sheetData>
    <row r="1" spans="1:8" ht="15" customHeight="1" x14ac:dyDescent="0.2">
      <c r="A1" s="27"/>
      <c r="B1" s="27"/>
      <c r="C1" s="27"/>
      <c r="D1" s="27"/>
      <c r="E1" s="27"/>
      <c r="F1" s="27"/>
      <c r="G1" s="27"/>
      <c r="H1" s="34"/>
    </row>
    <row r="2" spans="1:8" ht="21" customHeight="1" x14ac:dyDescent="0.3">
      <c r="C2" s="22"/>
      <c r="D2" s="22"/>
      <c r="E2" s="22"/>
      <c r="F2" s="22"/>
      <c r="G2" s="73" t="s">
        <v>104</v>
      </c>
      <c r="H2" s="73"/>
    </row>
    <row r="3" spans="1:8" ht="21" customHeight="1" x14ac:dyDescent="0.3">
      <c r="A3" s="74" t="s">
        <v>49</v>
      </c>
      <c r="B3" s="74"/>
      <c r="C3" s="74"/>
      <c r="D3" s="74"/>
      <c r="E3" s="74"/>
      <c r="F3" s="74"/>
      <c r="G3" s="74"/>
      <c r="H3" s="74"/>
    </row>
    <row r="4" spans="1:8" ht="18" customHeight="1" x14ac:dyDescent="0.2">
      <c r="A4" s="75" t="s">
        <v>50</v>
      </c>
      <c r="B4" s="75"/>
      <c r="C4" s="75"/>
      <c r="D4" s="75"/>
      <c r="E4" s="75"/>
      <c r="F4" s="75"/>
      <c r="G4" s="75"/>
      <c r="H4" s="75"/>
    </row>
    <row r="5" spans="1:8" ht="18.75" customHeight="1" x14ac:dyDescent="0.2">
      <c r="A5" s="75" t="s">
        <v>112</v>
      </c>
      <c r="B5" s="75"/>
      <c r="C5" s="75"/>
      <c r="D5" s="75"/>
      <c r="E5" s="75"/>
      <c r="F5" s="75"/>
      <c r="G5" s="75"/>
      <c r="H5" s="75"/>
    </row>
    <row r="6" spans="1:8" ht="18.75" customHeight="1" x14ac:dyDescent="0.2">
      <c r="A6" s="76"/>
      <c r="B6" s="77"/>
      <c r="C6" s="77"/>
      <c r="D6" s="77"/>
      <c r="E6" s="75" t="s">
        <v>103</v>
      </c>
      <c r="F6" s="78"/>
      <c r="G6" s="78"/>
      <c r="H6" s="78"/>
    </row>
    <row r="7" spans="1:8" ht="18.75" x14ac:dyDescent="0.3">
      <c r="C7" s="29"/>
      <c r="D7" s="30"/>
      <c r="E7" s="30"/>
      <c r="F7" s="30"/>
      <c r="G7" s="30"/>
      <c r="H7" s="35"/>
    </row>
    <row r="9" spans="1:8" s="3" customFormat="1" ht="47.85" customHeight="1" x14ac:dyDescent="0.35">
      <c r="A9" s="93" t="s">
        <v>113</v>
      </c>
      <c r="B9" s="93"/>
      <c r="C9" s="93"/>
      <c r="D9" s="93"/>
      <c r="E9" s="93"/>
      <c r="F9" s="93"/>
      <c r="G9" s="93"/>
      <c r="H9" s="93"/>
    </row>
    <row r="10" spans="1:8" s="2" customFormat="1" ht="7.5" customHeight="1" x14ac:dyDescent="0.25">
      <c r="B10" s="4"/>
      <c r="C10" s="4"/>
      <c r="D10" s="4"/>
      <c r="E10" s="4"/>
      <c r="F10" s="4"/>
      <c r="G10" s="4"/>
      <c r="H10" s="36"/>
    </row>
    <row r="11" spans="1:8" s="2" customFormat="1" ht="12.75" customHeight="1" thickBot="1" x14ac:dyDescent="0.3">
      <c r="B11" s="5"/>
      <c r="H11" s="37" t="s">
        <v>53</v>
      </c>
    </row>
    <row r="12" spans="1:8" ht="69.75" customHeight="1" thickBot="1" x14ac:dyDescent="0.25">
      <c r="A12" s="1" t="s">
        <v>39</v>
      </c>
      <c r="B12" s="8" t="s">
        <v>40</v>
      </c>
      <c r="C12" s="8" t="s">
        <v>41</v>
      </c>
      <c r="D12" s="8" t="s">
        <v>42</v>
      </c>
      <c r="E12" s="9" t="s">
        <v>43</v>
      </c>
      <c r="F12" s="8" t="s">
        <v>44</v>
      </c>
      <c r="G12" s="8" t="s">
        <v>45</v>
      </c>
      <c r="H12" s="38" t="s">
        <v>46</v>
      </c>
    </row>
    <row r="13" spans="1:8" ht="27" customHeight="1" x14ac:dyDescent="0.2">
      <c r="A13" s="86">
        <v>1</v>
      </c>
      <c r="B13" s="88" t="s">
        <v>85</v>
      </c>
      <c r="C13" s="14" t="s">
        <v>47</v>
      </c>
      <c r="D13" s="90"/>
      <c r="E13" s="90"/>
      <c r="F13" s="90"/>
      <c r="G13" s="90"/>
      <c r="H13" s="33">
        <f>SUM(H14:H15)</f>
        <v>2000</v>
      </c>
    </row>
    <row r="14" spans="1:8" ht="27" customHeight="1" x14ac:dyDescent="0.2">
      <c r="A14" s="80"/>
      <c r="B14" s="83"/>
      <c r="C14" s="91" t="s">
        <v>48</v>
      </c>
      <c r="D14" s="6" t="s">
        <v>2</v>
      </c>
      <c r="E14" s="6" t="s">
        <v>1</v>
      </c>
      <c r="F14" s="6" t="s">
        <v>0</v>
      </c>
      <c r="G14" s="6" t="s">
        <v>4</v>
      </c>
      <c r="H14" s="32">
        <v>300</v>
      </c>
    </row>
    <row r="15" spans="1:8" ht="27" customHeight="1" outlineLevel="1" thickBot="1" x14ac:dyDescent="0.25">
      <c r="A15" s="94"/>
      <c r="B15" s="95"/>
      <c r="C15" s="92"/>
      <c r="D15" s="58" t="s">
        <v>2</v>
      </c>
      <c r="E15" s="58" t="s">
        <v>1</v>
      </c>
      <c r="F15" s="58" t="s">
        <v>0</v>
      </c>
      <c r="G15" s="58" t="s">
        <v>5</v>
      </c>
      <c r="H15" s="39">
        <v>1700</v>
      </c>
    </row>
    <row r="16" spans="1:8" ht="20.25" customHeight="1" x14ac:dyDescent="0.2">
      <c r="A16" s="79">
        <v>2</v>
      </c>
      <c r="B16" s="82" t="s">
        <v>61</v>
      </c>
      <c r="C16" s="15" t="s">
        <v>47</v>
      </c>
      <c r="D16" s="85"/>
      <c r="E16" s="85"/>
      <c r="F16" s="85"/>
      <c r="G16" s="85"/>
      <c r="H16" s="40">
        <f>SUM(H17:H18)</f>
        <v>485</v>
      </c>
    </row>
    <row r="17" spans="1:8" ht="43.5" customHeight="1" x14ac:dyDescent="0.2">
      <c r="A17" s="80"/>
      <c r="B17" s="83"/>
      <c r="C17" s="49" t="s">
        <v>102</v>
      </c>
      <c r="D17" s="54" t="s">
        <v>31</v>
      </c>
      <c r="E17" s="54" t="s">
        <v>10</v>
      </c>
      <c r="F17" s="53" t="s">
        <v>6</v>
      </c>
      <c r="G17" s="53" t="s">
        <v>5</v>
      </c>
      <c r="H17" s="43">
        <v>50</v>
      </c>
    </row>
    <row r="18" spans="1:8" ht="21" customHeight="1" outlineLevel="1" thickBot="1" x14ac:dyDescent="0.25">
      <c r="A18" s="81"/>
      <c r="B18" s="84"/>
      <c r="C18" s="48" t="s">
        <v>48</v>
      </c>
      <c r="D18" s="53" t="s">
        <v>37</v>
      </c>
      <c r="E18" s="53" t="s">
        <v>1</v>
      </c>
      <c r="F18" s="53" t="s">
        <v>6</v>
      </c>
      <c r="G18" s="53" t="s">
        <v>3</v>
      </c>
      <c r="H18" s="31">
        <v>435</v>
      </c>
    </row>
    <row r="19" spans="1:8" ht="21.75" customHeight="1" outlineLevel="1" x14ac:dyDescent="0.2">
      <c r="A19" s="86">
        <v>3</v>
      </c>
      <c r="B19" s="88" t="s">
        <v>62</v>
      </c>
      <c r="C19" s="14" t="s">
        <v>47</v>
      </c>
      <c r="D19" s="90"/>
      <c r="E19" s="90"/>
      <c r="F19" s="90"/>
      <c r="G19" s="90"/>
      <c r="H19" s="33">
        <f>H20+H21</f>
        <v>660</v>
      </c>
    </row>
    <row r="20" spans="1:8" ht="21.75" customHeight="1" outlineLevel="1" x14ac:dyDescent="0.2">
      <c r="A20" s="80"/>
      <c r="B20" s="83"/>
      <c r="C20" s="91" t="s">
        <v>48</v>
      </c>
      <c r="D20" s="6" t="s">
        <v>2</v>
      </c>
      <c r="E20" s="6" t="s">
        <v>1</v>
      </c>
      <c r="F20" s="6" t="s">
        <v>63</v>
      </c>
      <c r="G20" s="6" t="s">
        <v>3</v>
      </c>
      <c r="H20" s="32">
        <v>560</v>
      </c>
    </row>
    <row r="21" spans="1:8" ht="21.75" customHeight="1" outlineLevel="1" thickBot="1" x14ac:dyDescent="0.25">
      <c r="A21" s="87"/>
      <c r="B21" s="89"/>
      <c r="C21" s="92"/>
      <c r="D21" s="10" t="s">
        <v>2</v>
      </c>
      <c r="E21" s="10" t="s">
        <v>1</v>
      </c>
      <c r="F21" s="10" t="s">
        <v>63</v>
      </c>
      <c r="G21" s="26" t="s">
        <v>4</v>
      </c>
      <c r="H21" s="46">
        <v>100</v>
      </c>
    </row>
    <row r="22" spans="1:8" ht="52.5" customHeight="1" x14ac:dyDescent="0.2">
      <c r="A22" s="79">
        <v>4</v>
      </c>
      <c r="B22" s="82" t="s">
        <v>111</v>
      </c>
      <c r="C22" s="15" t="s">
        <v>47</v>
      </c>
      <c r="D22" s="85"/>
      <c r="E22" s="85"/>
      <c r="F22" s="85"/>
      <c r="G22" s="85"/>
      <c r="H22" s="40">
        <f>SUM(H23:H24)</f>
        <v>3030</v>
      </c>
    </row>
    <row r="23" spans="1:8" ht="52.5" customHeight="1" x14ac:dyDescent="0.2">
      <c r="A23" s="79"/>
      <c r="B23" s="82"/>
      <c r="C23" s="45" t="s">
        <v>48</v>
      </c>
      <c r="D23" s="6" t="s">
        <v>8</v>
      </c>
      <c r="E23" s="6" t="s">
        <v>1</v>
      </c>
      <c r="F23" s="6" t="s">
        <v>7</v>
      </c>
      <c r="G23" s="6" t="s">
        <v>3</v>
      </c>
      <c r="H23" s="32">
        <v>30</v>
      </c>
    </row>
    <row r="24" spans="1:8" ht="52.5" customHeight="1" outlineLevel="1" thickBot="1" x14ac:dyDescent="0.25">
      <c r="A24" s="94"/>
      <c r="B24" s="95"/>
      <c r="C24" s="16" t="s">
        <v>48</v>
      </c>
      <c r="D24" s="10" t="s">
        <v>8</v>
      </c>
      <c r="E24" s="10" t="s">
        <v>1</v>
      </c>
      <c r="F24" s="10" t="s">
        <v>7</v>
      </c>
      <c r="G24" s="10" t="s">
        <v>9</v>
      </c>
      <c r="H24" s="41">
        <v>3000</v>
      </c>
    </row>
    <row r="25" spans="1:8" ht="29.25" customHeight="1" outlineLevel="1" x14ac:dyDescent="0.2">
      <c r="A25" s="98">
        <v>5</v>
      </c>
      <c r="B25" s="101" t="s">
        <v>64</v>
      </c>
      <c r="C25" s="14" t="s">
        <v>47</v>
      </c>
      <c r="D25" s="104"/>
      <c r="E25" s="104"/>
      <c r="F25" s="104"/>
      <c r="G25" s="104"/>
      <c r="H25" s="33">
        <f>H26+H27</f>
        <v>2510</v>
      </c>
    </row>
    <row r="26" spans="1:8" ht="29.25" customHeight="1" outlineLevel="1" x14ac:dyDescent="0.2">
      <c r="A26" s="99"/>
      <c r="B26" s="102"/>
      <c r="C26" s="45" t="s">
        <v>48</v>
      </c>
      <c r="D26" s="55" t="s">
        <v>60</v>
      </c>
      <c r="E26" s="55" t="s">
        <v>1</v>
      </c>
      <c r="F26" s="55" t="s">
        <v>59</v>
      </c>
      <c r="G26" s="55" t="s">
        <v>3</v>
      </c>
      <c r="H26" s="42">
        <v>250</v>
      </c>
    </row>
    <row r="27" spans="1:8" ht="29.25" customHeight="1" outlineLevel="1" thickBot="1" x14ac:dyDescent="0.25">
      <c r="A27" s="100"/>
      <c r="B27" s="103"/>
      <c r="C27" s="16" t="s">
        <v>48</v>
      </c>
      <c r="D27" s="13" t="s">
        <v>60</v>
      </c>
      <c r="E27" s="13" t="s">
        <v>1</v>
      </c>
      <c r="F27" s="12" t="s">
        <v>59</v>
      </c>
      <c r="G27" s="13" t="s">
        <v>4</v>
      </c>
      <c r="H27" s="41">
        <v>2260</v>
      </c>
    </row>
    <row r="28" spans="1:8" ht="29.25" customHeight="1" outlineLevel="1" x14ac:dyDescent="0.2">
      <c r="A28" s="107">
        <v>6</v>
      </c>
      <c r="B28" s="105" t="s">
        <v>94</v>
      </c>
      <c r="C28" s="14" t="s">
        <v>47</v>
      </c>
      <c r="D28" s="90"/>
      <c r="E28" s="90"/>
      <c r="F28" s="90"/>
      <c r="G28" s="90"/>
      <c r="H28" s="33">
        <f>SUM(H29:H30)</f>
        <v>1284</v>
      </c>
    </row>
    <row r="29" spans="1:8" ht="29.25" customHeight="1" outlineLevel="1" x14ac:dyDescent="0.2">
      <c r="A29" s="80"/>
      <c r="B29" s="83"/>
      <c r="C29" s="91" t="s">
        <v>48</v>
      </c>
      <c r="D29" s="6" t="s">
        <v>95</v>
      </c>
      <c r="E29" s="6" t="s">
        <v>1</v>
      </c>
      <c r="F29" s="6" t="s">
        <v>96</v>
      </c>
      <c r="G29" s="6" t="s">
        <v>3</v>
      </c>
      <c r="H29" s="32">
        <v>1224</v>
      </c>
    </row>
    <row r="30" spans="1:8" ht="29.25" customHeight="1" outlineLevel="1" thickBot="1" x14ac:dyDescent="0.25">
      <c r="A30" s="80"/>
      <c r="B30" s="82"/>
      <c r="C30" s="106"/>
      <c r="D30" s="23" t="s">
        <v>114</v>
      </c>
      <c r="E30" s="23" t="s">
        <v>1</v>
      </c>
      <c r="F30" s="23" t="s">
        <v>96</v>
      </c>
      <c r="G30" s="23" t="s">
        <v>3</v>
      </c>
      <c r="H30" s="42">
        <v>60</v>
      </c>
    </row>
    <row r="31" spans="1:8" ht="25.5" customHeight="1" x14ac:dyDescent="0.2">
      <c r="A31" s="86">
        <v>7</v>
      </c>
      <c r="B31" s="88" t="s">
        <v>65</v>
      </c>
      <c r="C31" s="14" t="s">
        <v>47</v>
      </c>
      <c r="D31" s="90"/>
      <c r="E31" s="90"/>
      <c r="F31" s="90"/>
      <c r="G31" s="90"/>
      <c r="H31" s="33">
        <f>H32+H33</f>
        <v>10397.299999999999</v>
      </c>
    </row>
    <row r="32" spans="1:8" ht="36" customHeight="1" outlineLevel="1" x14ac:dyDescent="0.2">
      <c r="A32" s="96"/>
      <c r="B32" s="97"/>
      <c r="C32" s="45" t="s">
        <v>48</v>
      </c>
      <c r="D32" s="6" t="s">
        <v>88</v>
      </c>
      <c r="E32" s="6" t="s">
        <v>1</v>
      </c>
      <c r="F32" s="6" t="s">
        <v>17</v>
      </c>
      <c r="G32" s="6" t="s">
        <v>3</v>
      </c>
      <c r="H32" s="32">
        <v>60</v>
      </c>
    </row>
    <row r="33" spans="1:8" ht="67.5" customHeight="1" outlineLevel="1" thickBot="1" x14ac:dyDescent="0.25">
      <c r="A33" s="94"/>
      <c r="B33" s="11" t="s">
        <v>100</v>
      </c>
      <c r="C33" s="16" t="s">
        <v>48</v>
      </c>
      <c r="D33" s="10" t="s">
        <v>2</v>
      </c>
      <c r="E33" s="10" t="s">
        <v>1</v>
      </c>
      <c r="F33" s="10" t="s">
        <v>18</v>
      </c>
      <c r="G33" s="10" t="s">
        <v>4</v>
      </c>
      <c r="H33" s="41">
        <v>10337.299999999999</v>
      </c>
    </row>
    <row r="34" spans="1:8" ht="28.5" customHeight="1" x14ac:dyDescent="0.2">
      <c r="A34" s="107">
        <v>8</v>
      </c>
      <c r="B34" s="105" t="s">
        <v>66</v>
      </c>
      <c r="C34" s="14" t="s">
        <v>47</v>
      </c>
      <c r="D34" s="90"/>
      <c r="E34" s="90"/>
      <c r="F34" s="90"/>
      <c r="G34" s="90"/>
      <c r="H34" s="33">
        <f>SUM(H35:H42)</f>
        <v>805991.5</v>
      </c>
    </row>
    <row r="35" spans="1:8" ht="28.5" customHeight="1" x14ac:dyDescent="0.2">
      <c r="A35" s="80"/>
      <c r="B35" s="83"/>
      <c r="C35" s="112" t="s">
        <v>51</v>
      </c>
      <c r="D35" s="6" t="s">
        <v>21</v>
      </c>
      <c r="E35" s="6" t="s">
        <v>20</v>
      </c>
      <c r="F35" s="6" t="s">
        <v>19</v>
      </c>
      <c r="G35" s="6" t="s">
        <v>12</v>
      </c>
      <c r="H35" s="32">
        <v>7858</v>
      </c>
    </row>
    <row r="36" spans="1:8" ht="28.5" customHeight="1" x14ac:dyDescent="0.2">
      <c r="A36" s="80"/>
      <c r="B36" s="83"/>
      <c r="C36" s="113"/>
      <c r="D36" s="6" t="s">
        <v>21</v>
      </c>
      <c r="E36" s="6" t="s">
        <v>20</v>
      </c>
      <c r="F36" s="6" t="s">
        <v>19</v>
      </c>
      <c r="G36" s="6" t="s">
        <v>3</v>
      </c>
      <c r="H36" s="32">
        <v>166304.20000000001</v>
      </c>
    </row>
    <row r="37" spans="1:8" ht="28.5" customHeight="1" x14ac:dyDescent="0.2">
      <c r="A37" s="80"/>
      <c r="B37" s="83"/>
      <c r="C37" s="113"/>
      <c r="D37" s="6" t="s">
        <v>21</v>
      </c>
      <c r="E37" s="6" t="s">
        <v>20</v>
      </c>
      <c r="F37" s="6" t="s">
        <v>19</v>
      </c>
      <c r="G37" s="6" t="s">
        <v>9</v>
      </c>
      <c r="H37" s="32">
        <v>334.2</v>
      </c>
    </row>
    <row r="38" spans="1:8" ht="28.5" customHeight="1" x14ac:dyDescent="0.2">
      <c r="A38" s="80"/>
      <c r="B38" s="83"/>
      <c r="C38" s="113"/>
      <c r="D38" s="6" t="s">
        <v>114</v>
      </c>
      <c r="E38" s="6" t="s">
        <v>20</v>
      </c>
      <c r="F38" s="6" t="s">
        <v>19</v>
      </c>
      <c r="G38" s="6" t="s">
        <v>3</v>
      </c>
      <c r="H38" s="32">
        <v>330</v>
      </c>
    </row>
    <row r="39" spans="1:8" ht="28.5" customHeight="1" x14ac:dyDescent="0.2">
      <c r="A39" s="80"/>
      <c r="B39" s="82"/>
      <c r="C39" s="45" t="s">
        <v>48</v>
      </c>
      <c r="D39" s="23" t="s">
        <v>21</v>
      </c>
      <c r="E39" s="23" t="s">
        <v>20</v>
      </c>
      <c r="F39" s="23" t="s">
        <v>19</v>
      </c>
      <c r="G39" s="23" t="s">
        <v>93</v>
      </c>
      <c r="H39" s="32">
        <v>50833.1</v>
      </c>
    </row>
    <row r="40" spans="1:8" ht="33" customHeight="1" x14ac:dyDescent="0.2">
      <c r="A40" s="80"/>
      <c r="B40" s="118" t="s">
        <v>138</v>
      </c>
      <c r="C40" s="120" t="s">
        <v>51</v>
      </c>
      <c r="D40" s="23" t="s">
        <v>21</v>
      </c>
      <c r="E40" s="23" t="s">
        <v>20</v>
      </c>
      <c r="F40" s="23" t="s">
        <v>140</v>
      </c>
      <c r="G40" s="23" t="s">
        <v>12</v>
      </c>
      <c r="H40" s="42">
        <v>573900</v>
      </c>
    </row>
    <row r="41" spans="1:8" ht="33" customHeight="1" x14ac:dyDescent="0.2">
      <c r="A41" s="80"/>
      <c r="B41" s="118"/>
      <c r="C41" s="120"/>
      <c r="D41" s="6" t="s">
        <v>21</v>
      </c>
      <c r="E41" s="6" t="s">
        <v>20</v>
      </c>
      <c r="F41" s="6" t="s">
        <v>140</v>
      </c>
      <c r="G41" s="6" t="s">
        <v>3</v>
      </c>
      <c r="H41" s="32">
        <v>5132</v>
      </c>
    </row>
    <row r="42" spans="1:8" ht="33" customHeight="1" thickBot="1" x14ac:dyDescent="0.25">
      <c r="A42" s="87"/>
      <c r="B42" s="119"/>
      <c r="C42" s="92"/>
      <c r="D42" s="69" t="s">
        <v>114</v>
      </c>
      <c r="E42" s="69" t="s">
        <v>139</v>
      </c>
      <c r="F42" s="69" t="s">
        <v>140</v>
      </c>
      <c r="G42" s="69" t="s">
        <v>3</v>
      </c>
      <c r="H42" s="39">
        <v>1300</v>
      </c>
    </row>
    <row r="43" spans="1:8" ht="25.5" customHeight="1" x14ac:dyDescent="0.2">
      <c r="A43" s="114">
        <v>9</v>
      </c>
      <c r="B43" s="115" t="s">
        <v>67</v>
      </c>
      <c r="C43" s="14" t="s">
        <v>47</v>
      </c>
      <c r="D43" s="104"/>
      <c r="E43" s="104"/>
      <c r="F43" s="104"/>
      <c r="G43" s="104"/>
      <c r="H43" s="33">
        <f>SUM(H44:H50)</f>
        <v>32432.799999999996</v>
      </c>
    </row>
    <row r="44" spans="1:8" ht="25.5" customHeight="1" outlineLevel="1" x14ac:dyDescent="0.2">
      <c r="A44" s="108"/>
      <c r="B44" s="116"/>
      <c r="C44" s="112" t="s">
        <v>51</v>
      </c>
      <c r="D44" s="12" t="s">
        <v>11</v>
      </c>
      <c r="E44" s="12" t="s">
        <v>20</v>
      </c>
      <c r="F44" s="12" t="s">
        <v>23</v>
      </c>
      <c r="G44" s="12" t="s">
        <v>12</v>
      </c>
      <c r="H44" s="32">
        <v>3602</v>
      </c>
    </row>
    <row r="45" spans="1:8" ht="25.5" customHeight="1" outlineLevel="1" x14ac:dyDescent="0.2">
      <c r="A45" s="108"/>
      <c r="B45" s="116"/>
      <c r="C45" s="113"/>
      <c r="D45" s="12" t="s">
        <v>11</v>
      </c>
      <c r="E45" s="12" t="s">
        <v>20</v>
      </c>
      <c r="F45" s="12" t="s">
        <v>23</v>
      </c>
      <c r="G45" s="12" t="s">
        <v>5</v>
      </c>
      <c r="H45" s="32">
        <v>1374.7</v>
      </c>
    </row>
    <row r="46" spans="1:8" ht="25.5" customHeight="1" outlineLevel="1" x14ac:dyDescent="0.2">
      <c r="A46" s="108"/>
      <c r="B46" s="116"/>
      <c r="C46" s="113"/>
      <c r="D46" s="12" t="s">
        <v>27</v>
      </c>
      <c r="E46" s="12" t="s">
        <v>20</v>
      </c>
      <c r="F46" s="12" t="s">
        <v>23</v>
      </c>
      <c r="G46" s="12" t="s">
        <v>12</v>
      </c>
      <c r="H46" s="32">
        <v>15248.3</v>
      </c>
    </row>
    <row r="47" spans="1:8" ht="25.5" customHeight="1" outlineLevel="1" x14ac:dyDescent="0.2">
      <c r="A47" s="108"/>
      <c r="B47" s="116"/>
      <c r="C47" s="113"/>
      <c r="D47" s="12" t="s">
        <v>27</v>
      </c>
      <c r="E47" s="12" t="s">
        <v>20</v>
      </c>
      <c r="F47" s="12" t="s">
        <v>23</v>
      </c>
      <c r="G47" s="12" t="s">
        <v>3</v>
      </c>
      <c r="H47" s="32">
        <v>9962.6</v>
      </c>
    </row>
    <row r="48" spans="1:8" ht="25.5" customHeight="1" outlineLevel="1" x14ac:dyDescent="0.2">
      <c r="A48" s="108"/>
      <c r="B48" s="116"/>
      <c r="C48" s="113"/>
      <c r="D48" s="12" t="s">
        <v>27</v>
      </c>
      <c r="E48" s="12" t="s">
        <v>20</v>
      </c>
      <c r="F48" s="12" t="s">
        <v>23</v>
      </c>
      <c r="G48" s="12" t="s">
        <v>5</v>
      </c>
      <c r="H48" s="32">
        <v>367.6</v>
      </c>
    </row>
    <row r="49" spans="1:8" ht="25.5" customHeight="1" outlineLevel="1" x14ac:dyDescent="0.2">
      <c r="A49" s="108"/>
      <c r="B49" s="116"/>
      <c r="C49" s="117"/>
      <c r="D49" s="12" t="s">
        <v>27</v>
      </c>
      <c r="E49" s="12" t="s">
        <v>20</v>
      </c>
      <c r="F49" s="12" t="s">
        <v>23</v>
      </c>
      <c r="G49" s="12" t="s">
        <v>9</v>
      </c>
      <c r="H49" s="32">
        <v>137.6</v>
      </c>
    </row>
    <row r="50" spans="1:8" ht="115.5" customHeight="1" outlineLevel="1" thickBot="1" x14ac:dyDescent="0.25">
      <c r="A50" s="108"/>
      <c r="B50" s="47" t="s">
        <v>68</v>
      </c>
      <c r="C50" s="50" t="s">
        <v>51</v>
      </c>
      <c r="D50" s="12" t="s">
        <v>27</v>
      </c>
      <c r="E50" s="12" t="s">
        <v>20</v>
      </c>
      <c r="F50" s="12" t="s">
        <v>69</v>
      </c>
      <c r="G50" s="12" t="s">
        <v>3</v>
      </c>
      <c r="H50" s="32">
        <v>1740</v>
      </c>
    </row>
    <row r="51" spans="1:8" ht="23.25" customHeight="1" x14ac:dyDescent="0.2">
      <c r="A51" s="98">
        <v>10</v>
      </c>
      <c r="B51" s="115" t="s">
        <v>83</v>
      </c>
      <c r="C51" s="14" t="s">
        <v>47</v>
      </c>
      <c r="D51" s="104"/>
      <c r="E51" s="104"/>
      <c r="F51" s="104"/>
      <c r="G51" s="104"/>
      <c r="H51" s="33">
        <f>SUM(H52:H58)</f>
        <v>172458</v>
      </c>
    </row>
    <row r="52" spans="1:8" ht="24" customHeight="1" x14ac:dyDescent="0.2">
      <c r="A52" s="108"/>
      <c r="B52" s="116"/>
      <c r="C52" s="112" t="s">
        <v>51</v>
      </c>
      <c r="D52" s="12" t="s">
        <v>21</v>
      </c>
      <c r="E52" s="12" t="s">
        <v>20</v>
      </c>
      <c r="F52" s="12" t="s">
        <v>25</v>
      </c>
      <c r="G52" s="12" t="s">
        <v>3</v>
      </c>
      <c r="H52" s="32">
        <v>91704.1</v>
      </c>
    </row>
    <row r="53" spans="1:8" ht="24" customHeight="1" x14ac:dyDescent="0.2">
      <c r="A53" s="108"/>
      <c r="B53" s="116"/>
      <c r="C53" s="113"/>
      <c r="D53" s="12" t="s">
        <v>22</v>
      </c>
      <c r="E53" s="12" t="s">
        <v>20</v>
      </c>
      <c r="F53" s="12" t="s">
        <v>25</v>
      </c>
      <c r="G53" s="12" t="s">
        <v>3</v>
      </c>
      <c r="H53" s="32">
        <v>14295.4</v>
      </c>
    </row>
    <row r="54" spans="1:8" ht="24" customHeight="1" x14ac:dyDescent="0.2">
      <c r="A54" s="108"/>
      <c r="B54" s="116"/>
      <c r="C54" s="113"/>
      <c r="D54" s="12" t="s">
        <v>60</v>
      </c>
      <c r="E54" s="12" t="s">
        <v>20</v>
      </c>
      <c r="F54" s="12" t="s">
        <v>25</v>
      </c>
      <c r="G54" s="12" t="s">
        <v>4</v>
      </c>
      <c r="H54" s="32">
        <v>6813.5</v>
      </c>
    </row>
    <row r="55" spans="1:8" ht="24" customHeight="1" x14ac:dyDescent="0.2">
      <c r="A55" s="108"/>
      <c r="B55" s="109"/>
      <c r="C55" s="117"/>
      <c r="D55" s="12" t="s">
        <v>101</v>
      </c>
      <c r="E55" s="12" t="s">
        <v>20</v>
      </c>
      <c r="F55" s="12" t="s">
        <v>25</v>
      </c>
      <c r="G55" s="12" t="s">
        <v>4</v>
      </c>
      <c r="H55" s="32">
        <v>1437.8</v>
      </c>
    </row>
    <row r="56" spans="1:8" ht="81.75" customHeight="1" x14ac:dyDescent="0.2">
      <c r="A56" s="108"/>
      <c r="B56" s="65" t="s">
        <v>141</v>
      </c>
      <c r="C56" s="61" t="s">
        <v>51</v>
      </c>
      <c r="D56" s="12" t="s">
        <v>60</v>
      </c>
      <c r="E56" s="12" t="s">
        <v>20</v>
      </c>
      <c r="F56" s="12" t="s">
        <v>142</v>
      </c>
      <c r="G56" s="12" t="s">
        <v>4</v>
      </c>
      <c r="H56" s="32">
        <v>12051.5</v>
      </c>
    </row>
    <row r="57" spans="1:8" ht="86.25" customHeight="1" x14ac:dyDescent="0.2">
      <c r="A57" s="108"/>
      <c r="B57" s="57" t="s">
        <v>115</v>
      </c>
      <c r="C57" s="7" t="s">
        <v>51</v>
      </c>
      <c r="D57" s="12" t="s">
        <v>22</v>
      </c>
      <c r="E57" s="12" t="s">
        <v>20</v>
      </c>
      <c r="F57" s="12" t="s">
        <v>116</v>
      </c>
      <c r="G57" s="12" t="s">
        <v>3</v>
      </c>
      <c r="H57" s="32">
        <v>36466.1</v>
      </c>
    </row>
    <row r="58" spans="1:8" ht="114.75" customHeight="1" outlineLevel="1" thickBot="1" x14ac:dyDescent="0.25">
      <c r="A58" s="100"/>
      <c r="B58" s="19" t="s">
        <v>97</v>
      </c>
      <c r="C58" s="52" t="s">
        <v>51</v>
      </c>
      <c r="D58" s="18" t="s">
        <v>101</v>
      </c>
      <c r="E58" s="18" t="s">
        <v>20</v>
      </c>
      <c r="F58" s="18" t="s">
        <v>70</v>
      </c>
      <c r="G58" s="18" t="s">
        <v>4</v>
      </c>
      <c r="H58" s="39">
        <v>9689.6</v>
      </c>
    </row>
    <row r="59" spans="1:8" ht="33" customHeight="1" x14ac:dyDescent="0.2">
      <c r="A59" s="79">
        <v>11</v>
      </c>
      <c r="B59" s="109" t="s">
        <v>71</v>
      </c>
      <c r="C59" s="15" t="s">
        <v>47</v>
      </c>
      <c r="D59" s="111"/>
      <c r="E59" s="111"/>
      <c r="F59" s="111"/>
      <c r="G59" s="111"/>
      <c r="H59" s="40">
        <f>H60+H61+H62+H63</f>
        <v>16649.5</v>
      </c>
    </row>
    <row r="60" spans="1:8" ht="33" customHeight="1" outlineLevel="1" x14ac:dyDescent="0.2">
      <c r="A60" s="96"/>
      <c r="B60" s="102"/>
      <c r="C60" s="112" t="s">
        <v>51</v>
      </c>
      <c r="D60" s="12" t="s">
        <v>21</v>
      </c>
      <c r="E60" s="12" t="s">
        <v>20</v>
      </c>
      <c r="F60" s="12" t="s">
        <v>26</v>
      </c>
      <c r="G60" s="12" t="s">
        <v>3</v>
      </c>
      <c r="H60" s="32">
        <v>15557.1</v>
      </c>
    </row>
    <row r="61" spans="1:8" ht="33" customHeight="1" outlineLevel="1" x14ac:dyDescent="0.2">
      <c r="A61" s="96"/>
      <c r="B61" s="102"/>
      <c r="C61" s="113"/>
      <c r="D61" s="12" t="s">
        <v>22</v>
      </c>
      <c r="E61" s="12" t="s">
        <v>20</v>
      </c>
      <c r="F61" s="12" t="s">
        <v>26</v>
      </c>
      <c r="G61" s="12" t="s">
        <v>3</v>
      </c>
      <c r="H61" s="32">
        <v>1033</v>
      </c>
    </row>
    <row r="62" spans="1:8" ht="33" customHeight="1" outlineLevel="1" x14ac:dyDescent="0.2">
      <c r="A62" s="81"/>
      <c r="B62" s="110"/>
      <c r="C62" s="113"/>
      <c r="D62" s="12" t="s">
        <v>24</v>
      </c>
      <c r="E62" s="12" t="s">
        <v>20</v>
      </c>
      <c r="F62" s="12" t="s">
        <v>26</v>
      </c>
      <c r="G62" s="12" t="s">
        <v>5</v>
      </c>
      <c r="H62" s="32">
        <v>12</v>
      </c>
    </row>
    <row r="63" spans="1:8" ht="33" customHeight="1" outlineLevel="1" thickBot="1" x14ac:dyDescent="0.25">
      <c r="A63" s="81"/>
      <c r="B63" s="110"/>
      <c r="C63" s="113"/>
      <c r="D63" s="12" t="s">
        <v>27</v>
      </c>
      <c r="E63" s="12" t="s">
        <v>20</v>
      </c>
      <c r="F63" s="12" t="s">
        <v>26</v>
      </c>
      <c r="G63" s="12" t="s">
        <v>3</v>
      </c>
      <c r="H63" s="32">
        <v>47.4</v>
      </c>
    </row>
    <row r="64" spans="1:8" ht="30.75" customHeight="1" x14ac:dyDescent="0.2">
      <c r="A64" s="86">
        <v>12</v>
      </c>
      <c r="B64" s="88" t="s">
        <v>72</v>
      </c>
      <c r="C64" s="14" t="s">
        <v>47</v>
      </c>
      <c r="D64" s="90"/>
      <c r="E64" s="90"/>
      <c r="F64" s="90"/>
      <c r="G64" s="90"/>
      <c r="H64" s="33">
        <f>SUM(H65:H69)</f>
        <v>12895</v>
      </c>
    </row>
    <row r="65" spans="1:8" ht="30.75" customHeight="1" x14ac:dyDescent="0.2">
      <c r="A65" s="80"/>
      <c r="B65" s="83"/>
      <c r="C65" s="112" t="s">
        <v>51</v>
      </c>
      <c r="D65" s="6" t="s">
        <v>21</v>
      </c>
      <c r="E65" s="6" t="s">
        <v>20</v>
      </c>
      <c r="F65" s="6" t="s">
        <v>28</v>
      </c>
      <c r="G65" s="6" t="s">
        <v>12</v>
      </c>
      <c r="H65" s="32">
        <v>4700</v>
      </c>
    </row>
    <row r="66" spans="1:8" ht="30.75" customHeight="1" x14ac:dyDescent="0.2">
      <c r="A66" s="80"/>
      <c r="B66" s="83"/>
      <c r="C66" s="113"/>
      <c r="D66" s="6" t="s">
        <v>22</v>
      </c>
      <c r="E66" s="6" t="s">
        <v>20</v>
      </c>
      <c r="F66" s="6" t="s">
        <v>28</v>
      </c>
      <c r="G66" s="6" t="s">
        <v>12</v>
      </c>
      <c r="H66" s="32">
        <v>6320</v>
      </c>
    </row>
    <row r="67" spans="1:8" ht="30.75" customHeight="1" x14ac:dyDescent="0.2">
      <c r="A67" s="80"/>
      <c r="B67" s="83"/>
      <c r="C67" s="113"/>
      <c r="D67" s="6" t="s">
        <v>22</v>
      </c>
      <c r="E67" s="6" t="s">
        <v>20</v>
      </c>
      <c r="F67" s="6" t="s">
        <v>28</v>
      </c>
      <c r="G67" s="6" t="s">
        <v>3</v>
      </c>
      <c r="H67" s="32">
        <v>245</v>
      </c>
    </row>
    <row r="68" spans="1:8" ht="30.75" customHeight="1" x14ac:dyDescent="0.2">
      <c r="A68" s="80"/>
      <c r="B68" s="83"/>
      <c r="C68" s="113"/>
      <c r="D68" s="6" t="s">
        <v>24</v>
      </c>
      <c r="E68" s="6" t="s">
        <v>20</v>
      </c>
      <c r="F68" s="6" t="s">
        <v>28</v>
      </c>
      <c r="G68" s="6" t="s">
        <v>5</v>
      </c>
      <c r="H68" s="32">
        <v>100</v>
      </c>
    </row>
    <row r="69" spans="1:8" ht="30.75" customHeight="1" outlineLevel="1" thickBot="1" x14ac:dyDescent="0.25">
      <c r="A69" s="94"/>
      <c r="B69" s="95"/>
      <c r="C69" s="121"/>
      <c r="D69" s="58" t="s">
        <v>2</v>
      </c>
      <c r="E69" s="58" t="s">
        <v>20</v>
      </c>
      <c r="F69" s="58" t="s">
        <v>28</v>
      </c>
      <c r="G69" s="58" t="s">
        <v>4</v>
      </c>
      <c r="H69" s="39">
        <v>1530</v>
      </c>
    </row>
    <row r="70" spans="1:8" ht="27.75" customHeight="1" x14ac:dyDescent="0.2">
      <c r="A70" s="122">
        <v>13</v>
      </c>
      <c r="B70" s="125" t="s">
        <v>73</v>
      </c>
      <c r="C70" s="20" t="s">
        <v>47</v>
      </c>
      <c r="D70" s="127"/>
      <c r="E70" s="127"/>
      <c r="F70" s="127"/>
      <c r="G70" s="127"/>
      <c r="H70" s="33">
        <f>SUM(H71:H72)</f>
        <v>117978.2</v>
      </c>
    </row>
    <row r="71" spans="1:8" ht="35.25" customHeight="1" outlineLevel="1" x14ac:dyDescent="0.2">
      <c r="A71" s="123"/>
      <c r="B71" s="126"/>
      <c r="C71" s="128" t="s">
        <v>51</v>
      </c>
      <c r="D71" s="21" t="s">
        <v>24</v>
      </c>
      <c r="E71" s="21" t="s">
        <v>20</v>
      </c>
      <c r="F71" s="21" t="s">
        <v>29</v>
      </c>
      <c r="G71" s="21" t="s">
        <v>5</v>
      </c>
      <c r="H71" s="32">
        <v>61021.2</v>
      </c>
    </row>
    <row r="72" spans="1:8" ht="65.25" customHeight="1" outlineLevel="1" thickBot="1" x14ac:dyDescent="0.25">
      <c r="A72" s="124"/>
      <c r="B72" s="63" t="s">
        <v>86</v>
      </c>
      <c r="C72" s="129"/>
      <c r="D72" s="26" t="s">
        <v>24</v>
      </c>
      <c r="E72" s="26" t="s">
        <v>20</v>
      </c>
      <c r="F72" s="26" t="s">
        <v>87</v>
      </c>
      <c r="G72" s="26" t="s">
        <v>5</v>
      </c>
      <c r="H72" s="46">
        <v>56957</v>
      </c>
    </row>
    <row r="73" spans="1:8" ht="24" customHeight="1" outlineLevel="1" x14ac:dyDescent="0.2">
      <c r="A73" s="107">
        <v>14</v>
      </c>
      <c r="B73" s="105" t="s">
        <v>74</v>
      </c>
      <c r="C73" s="14" t="s">
        <v>47</v>
      </c>
      <c r="D73" s="90"/>
      <c r="E73" s="90"/>
      <c r="F73" s="90"/>
      <c r="G73" s="90"/>
      <c r="H73" s="33">
        <f>SUM(H74:H81)</f>
        <v>1389827.2999999998</v>
      </c>
    </row>
    <row r="74" spans="1:8" ht="24" customHeight="1" outlineLevel="1" x14ac:dyDescent="0.2">
      <c r="A74" s="80"/>
      <c r="B74" s="83"/>
      <c r="C74" s="112" t="s">
        <v>51</v>
      </c>
      <c r="D74" s="6" t="s">
        <v>22</v>
      </c>
      <c r="E74" s="6" t="s">
        <v>20</v>
      </c>
      <c r="F74" s="6" t="s">
        <v>75</v>
      </c>
      <c r="G74" s="6" t="s">
        <v>12</v>
      </c>
      <c r="H74" s="32">
        <v>9782.6</v>
      </c>
    </row>
    <row r="75" spans="1:8" ht="24" customHeight="1" outlineLevel="1" x14ac:dyDescent="0.2">
      <c r="A75" s="80"/>
      <c r="B75" s="83"/>
      <c r="C75" s="113"/>
      <c r="D75" s="6" t="s">
        <v>22</v>
      </c>
      <c r="E75" s="6" t="s">
        <v>20</v>
      </c>
      <c r="F75" s="6" t="s">
        <v>75</v>
      </c>
      <c r="G75" s="6" t="s">
        <v>3</v>
      </c>
      <c r="H75" s="31">
        <v>257878.8</v>
      </c>
    </row>
    <row r="76" spans="1:8" ht="24" customHeight="1" outlineLevel="1" x14ac:dyDescent="0.2">
      <c r="A76" s="80"/>
      <c r="B76" s="83"/>
      <c r="C76" s="113"/>
      <c r="D76" s="6" t="s">
        <v>22</v>
      </c>
      <c r="E76" s="6" t="s">
        <v>20</v>
      </c>
      <c r="F76" s="6" t="s">
        <v>75</v>
      </c>
      <c r="G76" s="6" t="s">
        <v>9</v>
      </c>
      <c r="H76" s="31">
        <v>685</v>
      </c>
    </row>
    <row r="77" spans="1:8" ht="24" customHeight="1" outlineLevel="1" x14ac:dyDescent="0.2">
      <c r="A77" s="80"/>
      <c r="B77" s="83"/>
      <c r="C77" s="117"/>
      <c r="D77" s="6" t="s">
        <v>114</v>
      </c>
      <c r="E77" s="6" t="s">
        <v>20</v>
      </c>
      <c r="F77" s="6" t="s">
        <v>75</v>
      </c>
      <c r="G77" s="6" t="s">
        <v>3</v>
      </c>
      <c r="H77" s="31">
        <v>340</v>
      </c>
    </row>
    <row r="78" spans="1:8" ht="24" customHeight="1" outlineLevel="1" x14ac:dyDescent="0.2">
      <c r="A78" s="80"/>
      <c r="B78" s="82"/>
      <c r="C78" s="7" t="s">
        <v>48</v>
      </c>
      <c r="D78" s="6" t="s">
        <v>22</v>
      </c>
      <c r="E78" s="6" t="s">
        <v>1</v>
      </c>
      <c r="F78" s="6" t="s">
        <v>75</v>
      </c>
      <c r="G78" s="6" t="s">
        <v>93</v>
      </c>
      <c r="H78" s="32">
        <v>107081.9</v>
      </c>
    </row>
    <row r="79" spans="1:8" ht="49.5" customHeight="1" outlineLevel="1" x14ac:dyDescent="0.2">
      <c r="A79" s="80"/>
      <c r="B79" s="132" t="s">
        <v>143</v>
      </c>
      <c r="C79" s="112" t="s">
        <v>51</v>
      </c>
      <c r="D79" s="6" t="s">
        <v>22</v>
      </c>
      <c r="E79" s="6" t="s">
        <v>20</v>
      </c>
      <c r="F79" s="6" t="s">
        <v>144</v>
      </c>
      <c r="G79" s="6" t="s">
        <v>12</v>
      </c>
      <c r="H79" s="32">
        <v>992700</v>
      </c>
    </row>
    <row r="80" spans="1:8" ht="49.5" customHeight="1" outlineLevel="1" x14ac:dyDescent="0.2">
      <c r="A80" s="80"/>
      <c r="B80" s="118"/>
      <c r="C80" s="113"/>
      <c r="D80" s="6" t="s">
        <v>22</v>
      </c>
      <c r="E80" s="6" t="s">
        <v>20</v>
      </c>
      <c r="F80" s="6" t="s">
        <v>144</v>
      </c>
      <c r="G80" s="6" t="s">
        <v>3</v>
      </c>
      <c r="H80" s="32">
        <v>18459</v>
      </c>
    </row>
    <row r="81" spans="1:8" ht="49.5" customHeight="1" outlineLevel="1" thickBot="1" x14ac:dyDescent="0.25">
      <c r="A81" s="87"/>
      <c r="B81" s="119"/>
      <c r="C81" s="121"/>
      <c r="D81" s="62" t="s">
        <v>114</v>
      </c>
      <c r="E81" s="62" t="s">
        <v>20</v>
      </c>
      <c r="F81" s="10" t="s">
        <v>144</v>
      </c>
      <c r="G81" s="62" t="s">
        <v>3</v>
      </c>
      <c r="H81" s="39">
        <v>2900</v>
      </c>
    </row>
    <row r="82" spans="1:8" ht="22.5" customHeight="1" outlineLevel="1" x14ac:dyDescent="0.2">
      <c r="A82" s="107">
        <v>15</v>
      </c>
      <c r="B82" s="105" t="s">
        <v>117</v>
      </c>
      <c r="C82" s="14" t="s">
        <v>47</v>
      </c>
      <c r="D82" s="90"/>
      <c r="E82" s="90"/>
      <c r="F82" s="90"/>
      <c r="G82" s="90"/>
      <c r="H82" s="33">
        <f>SUM(H83:H86)</f>
        <v>192295.4</v>
      </c>
    </row>
    <row r="83" spans="1:8" ht="22.5" customHeight="1" outlineLevel="1" x14ac:dyDescent="0.2">
      <c r="A83" s="80"/>
      <c r="B83" s="83"/>
      <c r="C83" s="112" t="s">
        <v>51</v>
      </c>
      <c r="D83" s="6" t="s">
        <v>114</v>
      </c>
      <c r="E83" s="6" t="s">
        <v>20</v>
      </c>
      <c r="F83" s="6" t="s">
        <v>118</v>
      </c>
      <c r="G83" s="6" t="s">
        <v>3</v>
      </c>
      <c r="H83" s="32">
        <v>120</v>
      </c>
    </row>
    <row r="84" spans="1:8" ht="22.5" customHeight="1" outlineLevel="1" x14ac:dyDescent="0.2">
      <c r="A84" s="80"/>
      <c r="B84" s="83"/>
      <c r="C84" s="113"/>
      <c r="D84" s="6" t="s">
        <v>27</v>
      </c>
      <c r="E84" s="6" t="s">
        <v>20</v>
      </c>
      <c r="F84" s="6" t="s">
        <v>118</v>
      </c>
      <c r="G84" s="6" t="s">
        <v>12</v>
      </c>
      <c r="H84" s="32">
        <v>164473.29999999999</v>
      </c>
    </row>
    <row r="85" spans="1:8" ht="22.5" customHeight="1" outlineLevel="1" x14ac:dyDescent="0.2">
      <c r="A85" s="80"/>
      <c r="B85" s="83"/>
      <c r="C85" s="113"/>
      <c r="D85" s="6" t="s">
        <v>27</v>
      </c>
      <c r="E85" s="6" t="s">
        <v>20</v>
      </c>
      <c r="F85" s="6" t="s">
        <v>118</v>
      </c>
      <c r="G85" s="6" t="s">
        <v>3</v>
      </c>
      <c r="H85" s="32">
        <v>27663.4</v>
      </c>
    </row>
    <row r="86" spans="1:8" ht="22.5" customHeight="1" outlineLevel="1" thickBot="1" x14ac:dyDescent="0.25">
      <c r="A86" s="87"/>
      <c r="B86" s="89"/>
      <c r="C86" s="121"/>
      <c r="D86" s="10" t="s">
        <v>27</v>
      </c>
      <c r="E86" s="10" t="s">
        <v>20</v>
      </c>
      <c r="F86" s="10" t="s">
        <v>118</v>
      </c>
      <c r="G86" s="10" t="s">
        <v>9</v>
      </c>
      <c r="H86" s="41">
        <v>38.700000000000003</v>
      </c>
    </row>
    <row r="87" spans="1:8" ht="24" customHeight="1" outlineLevel="1" x14ac:dyDescent="0.2">
      <c r="A87" s="107">
        <v>16</v>
      </c>
      <c r="B87" s="105" t="s">
        <v>119</v>
      </c>
      <c r="C87" s="14" t="s">
        <v>47</v>
      </c>
      <c r="D87" s="90"/>
      <c r="E87" s="90"/>
      <c r="F87" s="90"/>
      <c r="G87" s="90"/>
      <c r="H87" s="33">
        <f>SUM(H88:H91)</f>
        <v>94212.6</v>
      </c>
    </row>
    <row r="88" spans="1:8" ht="24" customHeight="1" outlineLevel="1" x14ac:dyDescent="0.2">
      <c r="A88" s="80"/>
      <c r="B88" s="83"/>
      <c r="C88" s="112" t="s">
        <v>102</v>
      </c>
      <c r="D88" s="6" t="s">
        <v>114</v>
      </c>
      <c r="E88" s="6" t="s">
        <v>10</v>
      </c>
      <c r="F88" s="6" t="s">
        <v>120</v>
      </c>
      <c r="G88" s="6" t="s">
        <v>3</v>
      </c>
      <c r="H88" s="32">
        <v>250</v>
      </c>
    </row>
    <row r="89" spans="1:8" ht="24" customHeight="1" outlineLevel="1" x14ac:dyDescent="0.2">
      <c r="A89" s="80"/>
      <c r="B89" s="83"/>
      <c r="C89" s="113"/>
      <c r="D89" s="6" t="s">
        <v>121</v>
      </c>
      <c r="E89" s="6" t="s">
        <v>10</v>
      </c>
      <c r="F89" s="6" t="s">
        <v>120</v>
      </c>
      <c r="G89" s="6" t="s">
        <v>12</v>
      </c>
      <c r="H89" s="32">
        <v>82343.3</v>
      </c>
    </row>
    <row r="90" spans="1:8" ht="24" customHeight="1" outlineLevel="1" x14ac:dyDescent="0.2">
      <c r="A90" s="80"/>
      <c r="B90" s="83"/>
      <c r="C90" s="113"/>
      <c r="D90" s="6" t="s">
        <v>121</v>
      </c>
      <c r="E90" s="6" t="s">
        <v>10</v>
      </c>
      <c r="F90" s="6" t="s">
        <v>120</v>
      </c>
      <c r="G90" s="6" t="s">
        <v>3</v>
      </c>
      <c r="H90" s="32">
        <v>11593</v>
      </c>
    </row>
    <row r="91" spans="1:8" ht="24" customHeight="1" outlineLevel="1" thickBot="1" x14ac:dyDescent="0.25">
      <c r="A91" s="87"/>
      <c r="B91" s="89"/>
      <c r="C91" s="121"/>
      <c r="D91" s="10" t="s">
        <v>121</v>
      </c>
      <c r="E91" s="10" t="s">
        <v>10</v>
      </c>
      <c r="F91" s="10" t="s">
        <v>120</v>
      </c>
      <c r="G91" s="10" t="s">
        <v>9</v>
      </c>
      <c r="H91" s="41">
        <v>26.3</v>
      </c>
    </row>
    <row r="92" spans="1:8" ht="51" customHeight="1" x14ac:dyDescent="0.2">
      <c r="A92" s="107">
        <v>17</v>
      </c>
      <c r="B92" s="59" t="s">
        <v>76</v>
      </c>
      <c r="C92" s="15" t="s">
        <v>47</v>
      </c>
      <c r="D92" s="85"/>
      <c r="E92" s="85"/>
      <c r="F92" s="85"/>
      <c r="G92" s="85"/>
      <c r="H92" s="40">
        <f>SUM(H93:H103)</f>
        <v>216750.5</v>
      </c>
    </row>
    <row r="93" spans="1:8" ht="29.25" customHeight="1" x14ac:dyDescent="0.2">
      <c r="A93" s="80"/>
      <c r="B93" s="118" t="s">
        <v>76</v>
      </c>
      <c r="C93" s="133" t="s">
        <v>102</v>
      </c>
      <c r="D93" s="6" t="s">
        <v>24</v>
      </c>
      <c r="E93" s="6" t="s">
        <v>10</v>
      </c>
      <c r="F93" s="6" t="s">
        <v>30</v>
      </c>
      <c r="G93" s="6" t="s">
        <v>5</v>
      </c>
      <c r="H93" s="32">
        <v>1930</v>
      </c>
    </row>
    <row r="94" spans="1:8" ht="29.25" customHeight="1" x14ac:dyDescent="0.2">
      <c r="A94" s="80"/>
      <c r="B94" s="118"/>
      <c r="C94" s="134"/>
      <c r="D94" s="6" t="s">
        <v>31</v>
      </c>
      <c r="E94" s="6" t="s">
        <v>10</v>
      </c>
      <c r="F94" s="6" t="s">
        <v>30</v>
      </c>
      <c r="G94" s="6" t="s">
        <v>12</v>
      </c>
      <c r="H94" s="32">
        <v>19053.7</v>
      </c>
    </row>
    <row r="95" spans="1:8" ht="29.25" customHeight="1" outlineLevel="1" x14ac:dyDescent="0.2">
      <c r="A95" s="80"/>
      <c r="B95" s="118"/>
      <c r="C95" s="134"/>
      <c r="D95" s="6" t="s">
        <v>31</v>
      </c>
      <c r="E95" s="6" t="s">
        <v>10</v>
      </c>
      <c r="F95" s="6" t="s">
        <v>30</v>
      </c>
      <c r="G95" s="6" t="s">
        <v>3</v>
      </c>
      <c r="H95" s="32">
        <v>10170.700000000001</v>
      </c>
    </row>
    <row r="96" spans="1:8" ht="29.25" customHeight="1" outlineLevel="1" x14ac:dyDescent="0.2">
      <c r="A96" s="80"/>
      <c r="B96" s="118"/>
      <c r="C96" s="134"/>
      <c r="D96" s="6" t="s">
        <v>31</v>
      </c>
      <c r="E96" s="6" t="s">
        <v>10</v>
      </c>
      <c r="F96" s="6" t="s">
        <v>30</v>
      </c>
      <c r="G96" s="6" t="s">
        <v>5</v>
      </c>
      <c r="H96" s="42">
        <v>49010.400000000001</v>
      </c>
    </row>
    <row r="97" spans="1:8" ht="29.25" customHeight="1" outlineLevel="1" x14ac:dyDescent="0.2">
      <c r="A97" s="80"/>
      <c r="B97" s="130"/>
      <c r="C97" s="134"/>
      <c r="D97" s="6" t="s">
        <v>31</v>
      </c>
      <c r="E97" s="6" t="s">
        <v>10</v>
      </c>
      <c r="F97" s="6" t="s">
        <v>30</v>
      </c>
      <c r="G97" s="6" t="s">
        <v>9</v>
      </c>
      <c r="H97" s="42">
        <v>1.4</v>
      </c>
    </row>
    <row r="98" spans="1:8" ht="29.25" customHeight="1" outlineLevel="1" x14ac:dyDescent="0.2">
      <c r="A98" s="80"/>
      <c r="B98" s="17" t="s">
        <v>77</v>
      </c>
      <c r="C98" s="134"/>
      <c r="D98" s="6" t="s">
        <v>31</v>
      </c>
      <c r="E98" s="6" t="s">
        <v>10</v>
      </c>
      <c r="F98" s="6" t="s">
        <v>98</v>
      </c>
      <c r="G98" s="6" t="s">
        <v>5</v>
      </c>
      <c r="H98" s="32">
        <v>61207</v>
      </c>
    </row>
    <row r="99" spans="1:8" ht="51" customHeight="1" outlineLevel="1" x14ac:dyDescent="0.2">
      <c r="A99" s="80"/>
      <c r="B99" s="17" t="s">
        <v>122</v>
      </c>
      <c r="C99" s="134"/>
      <c r="D99" s="23" t="s">
        <v>31</v>
      </c>
      <c r="E99" s="23" t="s">
        <v>10</v>
      </c>
      <c r="F99" s="23" t="s">
        <v>123</v>
      </c>
      <c r="G99" s="23" t="s">
        <v>5</v>
      </c>
      <c r="H99" s="42">
        <v>429</v>
      </c>
    </row>
    <row r="100" spans="1:8" ht="31.5" customHeight="1" outlineLevel="1" x14ac:dyDescent="0.2">
      <c r="A100" s="80"/>
      <c r="B100" s="132" t="s">
        <v>124</v>
      </c>
      <c r="C100" s="134"/>
      <c r="D100" s="6" t="s">
        <v>114</v>
      </c>
      <c r="E100" s="6" t="s">
        <v>10</v>
      </c>
      <c r="F100" s="6" t="s">
        <v>125</v>
      </c>
      <c r="G100" s="6" t="s">
        <v>3</v>
      </c>
      <c r="H100" s="42">
        <v>50</v>
      </c>
    </row>
    <row r="101" spans="1:8" ht="31.5" customHeight="1" outlineLevel="1" x14ac:dyDescent="0.2">
      <c r="A101" s="80"/>
      <c r="B101" s="118"/>
      <c r="C101" s="134"/>
      <c r="D101" s="6" t="s">
        <v>31</v>
      </c>
      <c r="E101" s="6" t="s">
        <v>10</v>
      </c>
      <c r="F101" s="6" t="s">
        <v>125</v>
      </c>
      <c r="G101" s="6" t="s">
        <v>12</v>
      </c>
      <c r="H101" s="42">
        <v>11734</v>
      </c>
    </row>
    <row r="102" spans="1:8" ht="31.5" customHeight="1" outlineLevel="1" x14ac:dyDescent="0.2">
      <c r="A102" s="80"/>
      <c r="B102" s="130"/>
      <c r="C102" s="134"/>
      <c r="D102" s="6" t="s">
        <v>31</v>
      </c>
      <c r="E102" s="6" t="s">
        <v>10</v>
      </c>
      <c r="F102" s="6" t="s">
        <v>125</v>
      </c>
      <c r="G102" s="6" t="s">
        <v>3</v>
      </c>
      <c r="H102" s="42">
        <v>3309.9</v>
      </c>
    </row>
    <row r="103" spans="1:8" ht="33.75" customHeight="1" outlineLevel="1" thickBot="1" x14ac:dyDescent="0.25">
      <c r="A103" s="87"/>
      <c r="B103" s="56" t="s">
        <v>126</v>
      </c>
      <c r="C103" s="135"/>
      <c r="D103" s="23" t="s">
        <v>24</v>
      </c>
      <c r="E103" s="23" t="s">
        <v>10</v>
      </c>
      <c r="F103" s="6" t="s">
        <v>127</v>
      </c>
      <c r="G103" s="6" t="s">
        <v>3</v>
      </c>
      <c r="H103" s="42">
        <v>59854.400000000001</v>
      </c>
    </row>
    <row r="104" spans="1:8" ht="24" customHeight="1" x14ac:dyDescent="0.2">
      <c r="A104" s="107">
        <v>18</v>
      </c>
      <c r="B104" s="115" t="s">
        <v>78</v>
      </c>
      <c r="C104" s="14" t="s">
        <v>47</v>
      </c>
      <c r="D104" s="104"/>
      <c r="E104" s="104"/>
      <c r="F104" s="104"/>
      <c r="G104" s="104"/>
      <c r="H104" s="33">
        <f>SUM(H105:H105)</f>
        <v>319119.59999999998</v>
      </c>
    </row>
    <row r="105" spans="1:8" ht="46.5" customHeight="1" outlineLevel="1" thickBot="1" x14ac:dyDescent="0.25">
      <c r="A105" s="80"/>
      <c r="B105" s="131"/>
      <c r="C105" s="52" t="s">
        <v>102</v>
      </c>
      <c r="D105" s="12" t="s">
        <v>33</v>
      </c>
      <c r="E105" s="12" t="s">
        <v>10</v>
      </c>
      <c r="F105" s="12" t="s">
        <v>32</v>
      </c>
      <c r="G105" s="12" t="s">
        <v>5</v>
      </c>
      <c r="H105" s="31">
        <v>319119.59999999998</v>
      </c>
    </row>
    <row r="106" spans="1:8" ht="27.75" customHeight="1" x14ac:dyDescent="0.2">
      <c r="A106" s="107">
        <v>19</v>
      </c>
      <c r="B106" s="105" t="s">
        <v>109</v>
      </c>
      <c r="C106" s="14" t="s">
        <v>47</v>
      </c>
      <c r="D106" s="90"/>
      <c r="E106" s="90"/>
      <c r="F106" s="90"/>
      <c r="G106" s="90"/>
      <c r="H106" s="33">
        <f>SUM(H107:H110)</f>
        <v>11055</v>
      </c>
    </row>
    <row r="107" spans="1:8" ht="49.5" customHeight="1" outlineLevel="1" x14ac:dyDescent="0.2">
      <c r="A107" s="80"/>
      <c r="B107" s="83"/>
      <c r="C107" s="28" t="s">
        <v>102</v>
      </c>
      <c r="D107" s="6" t="s">
        <v>31</v>
      </c>
      <c r="E107" s="6" t="s">
        <v>10</v>
      </c>
      <c r="F107" s="6" t="s">
        <v>34</v>
      </c>
      <c r="G107" s="6" t="s">
        <v>5</v>
      </c>
      <c r="H107" s="32">
        <v>100</v>
      </c>
    </row>
    <row r="108" spans="1:8" ht="32.25" customHeight="1" outlineLevel="1" x14ac:dyDescent="0.2">
      <c r="A108" s="80"/>
      <c r="B108" s="83"/>
      <c r="C108" s="112" t="s">
        <v>51</v>
      </c>
      <c r="D108" s="6" t="s">
        <v>21</v>
      </c>
      <c r="E108" s="6" t="s">
        <v>20</v>
      </c>
      <c r="F108" s="6" t="s">
        <v>34</v>
      </c>
      <c r="G108" s="6" t="s">
        <v>3</v>
      </c>
      <c r="H108" s="32">
        <v>6195</v>
      </c>
    </row>
    <row r="109" spans="1:8" ht="32.25" customHeight="1" outlineLevel="1" x14ac:dyDescent="0.2">
      <c r="A109" s="80"/>
      <c r="B109" s="83"/>
      <c r="C109" s="113"/>
      <c r="D109" s="6" t="s">
        <v>22</v>
      </c>
      <c r="E109" s="6" t="s">
        <v>20</v>
      </c>
      <c r="F109" s="6" t="s">
        <v>34</v>
      </c>
      <c r="G109" s="6" t="s">
        <v>3</v>
      </c>
      <c r="H109" s="32">
        <v>4090</v>
      </c>
    </row>
    <row r="110" spans="1:8" ht="32.25" customHeight="1" outlineLevel="1" thickBot="1" x14ac:dyDescent="0.25">
      <c r="A110" s="87"/>
      <c r="B110" s="89"/>
      <c r="C110" s="121"/>
      <c r="D110" s="10" t="s">
        <v>24</v>
      </c>
      <c r="E110" s="10" t="s">
        <v>20</v>
      </c>
      <c r="F110" s="10" t="s">
        <v>34</v>
      </c>
      <c r="G110" s="10" t="s">
        <v>5</v>
      </c>
      <c r="H110" s="39">
        <v>670</v>
      </c>
    </row>
    <row r="111" spans="1:8" ht="28.5" customHeight="1" x14ac:dyDescent="0.2">
      <c r="A111" s="107">
        <v>20</v>
      </c>
      <c r="B111" s="105" t="s">
        <v>79</v>
      </c>
      <c r="C111" s="14" t="s">
        <v>47</v>
      </c>
      <c r="D111" s="90"/>
      <c r="E111" s="90"/>
      <c r="F111" s="90"/>
      <c r="G111" s="90"/>
      <c r="H111" s="33">
        <f>SUM(H112:H115)</f>
        <v>72696.799999999988</v>
      </c>
    </row>
    <row r="112" spans="1:8" ht="28.5" customHeight="1" outlineLevel="1" x14ac:dyDescent="0.2">
      <c r="A112" s="80"/>
      <c r="B112" s="83"/>
      <c r="C112" s="7" t="s">
        <v>51</v>
      </c>
      <c r="D112" s="6" t="s">
        <v>24</v>
      </c>
      <c r="E112" s="6" t="s">
        <v>20</v>
      </c>
      <c r="F112" s="6" t="s">
        <v>35</v>
      </c>
      <c r="G112" s="6" t="s">
        <v>5</v>
      </c>
      <c r="H112" s="31">
        <v>260</v>
      </c>
    </row>
    <row r="113" spans="1:8" ht="28.5" customHeight="1" outlineLevel="1" x14ac:dyDescent="0.2">
      <c r="A113" s="80"/>
      <c r="B113" s="82"/>
      <c r="C113" s="51" t="s">
        <v>48</v>
      </c>
      <c r="D113" s="6" t="s">
        <v>16</v>
      </c>
      <c r="E113" s="6" t="s">
        <v>1</v>
      </c>
      <c r="F113" s="6" t="s">
        <v>35</v>
      </c>
      <c r="G113" s="6" t="s">
        <v>3</v>
      </c>
      <c r="H113" s="31">
        <v>32159.200000000001</v>
      </c>
    </row>
    <row r="114" spans="1:8" ht="48" customHeight="1" outlineLevel="1" x14ac:dyDescent="0.2">
      <c r="A114" s="80"/>
      <c r="B114" s="60" t="s">
        <v>128</v>
      </c>
      <c r="C114" s="51" t="s">
        <v>48</v>
      </c>
      <c r="D114" s="6" t="s">
        <v>16</v>
      </c>
      <c r="E114" s="6" t="s">
        <v>1</v>
      </c>
      <c r="F114" s="6" t="s">
        <v>129</v>
      </c>
      <c r="G114" s="6" t="s">
        <v>3</v>
      </c>
      <c r="H114" s="31">
        <v>17306</v>
      </c>
    </row>
    <row r="115" spans="1:8" ht="97.5" customHeight="1" outlineLevel="1" thickBot="1" x14ac:dyDescent="0.25">
      <c r="A115" s="87"/>
      <c r="B115" s="64" t="s">
        <v>130</v>
      </c>
      <c r="C115" s="16" t="s">
        <v>48</v>
      </c>
      <c r="D115" s="10" t="s">
        <v>16</v>
      </c>
      <c r="E115" s="10" t="s">
        <v>1</v>
      </c>
      <c r="F115" s="10" t="s">
        <v>131</v>
      </c>
      <c r="G115" s="10" t="s">
        <v>3</v>
      </c>
      <c r="H115" s="41">
        <v>22971.599999999999</v>
      </c>
    </row>
    <row r="116" spans="1:8" ht="23.25" customHeight="1" x14ac:dyDescent="0.2">
      <c r="A116" s="114">
        <v>21</v>
      </c>
      <c r="B116" s="101" t="s">
        <v>110</v>
      </c>
      <c r="C116" s="14" t="s">
        <v>47</v>
      </c>
      <c r="D116" s="104"/>
      <c r="E116" s="104"/>
      <c r="F116" s="104"/>
      <c r="G116" s="104"/>
      <c r="H116" s="33">
        <f>SUM(H117:H121)</f>
        <v>5948.7</v>
      </c>
    </row>
    <row r="117" spans="1:8" ht="45.75" customHeight="1" x14ac:dyDescent="0.2">
      <c r="A117" s="108"/>
      <c r="B117" s="109"/>
      <c r="C117" s="49" t="s">
        <v>102</v>
      </c>
      <c r="D117" s="55" t="s">
        <v>33</v>
      </c>
      <c r="E117" s="55" t="s">
        <v>10</v>
      </c>
      <c r="F117" s="12" t="s">
        <v>36</v>
      </c>
      <c r="G117" s="12" t="s">
        <v>5</v>
      </c>
      <c r="H117" s="42">
        <v>50</v>
      </c>
    </row>
    <row r="118" spans="1:8" ht="24" customHeight="1" x14ac:dyDescent="0.2">
      <c r="A118" s="108"/>
      <c r="B118" s="109"/>
      <c r="C118" s="136" t="s">
        <v>51</v>
      </c>
      <c r="D118" s="12" t="s">
        <v>21</v>
      </c>
      <c r="E118" s="12" t="s">
        <v>20</v>
      </c>
      <c r="F118" s="12" t="s">
        <v>36</v>
      </c>
      <c r="G118" s="12" t="s">
        <v>3</v>
      </c>
      <c r="H118" s="42">
        <v>4022.5</v>
      </c>
    </row>
    <row r="119" spans="1:8" ht="24" customHeight="1" x14ac:dyDescent="0.2">
      <c r="A119" s="108"/>
      <c r="B119" s="109"/>
      <c r="C119" s="137"/>
      <c r="D119" s="12" t="s">
        <v>22</v>
      </c>
      <c r="E119" s="12" t="s">
        <v>20</v>
      </c>
      <c r="F119" s="12" t="s">
        <v>36</v>
      </c>
      <c r="G119" s="12" t="s">
        <v>3</v>
      </c>
      <c r="H119" s="32">
        <v>1736.2</v>
      </c>
    </row>
    <row r="120" spans="1:8" ht="24" customHeight="1" x14ac:dyDescent="0.2">
      <c r="A120" s="108"/>
      <c r="B120" s="109"/>
      <c r="C120" s="91" t="s">
        <v>48</v>
      </c>
      <c r="D120" s="12" t="s">
        <v>37</v>
      </c>
      <c r="E120" s="12" t="s">
        <v>1</v>
      </c>
      <c r="F120" s="12" t="s">
        <v>36</v>
      </c>
      <c r="G120" s="12" t="s">
        <v>3</v>
      </c>
      <c r="H120" s="32">
        <v>30</v>
      </c>
    </row>
    <row r="121" spans="1:8" ht="24" customHeight="1" outlineLevel="1" thickBot="1" x14ac:dyDescent="0.25">
      <c r="A121" s="108"/>
      <c r="B121" s="102"/>
      <c r="C121" s="92"/>
      <c r="D121" s="12" t="s">
        <v>11</v>
      </c>
      <c r="E121" s="12" t="s">
        <v>1</v>
      </c>
      <c r="F121" s="12" t="s">
        <v>36</v>
      </c>
      <c r="G121" s="12" t="s">
        <v>5</v>
      </c>
      <c r="H121" s="32">
        <v>110</v>
      </c>
    </row>
    <row r="122" spans="1:8" ht="30.75" customHeight="1" x14ac:dyDescent="0.2">
      <c r="A122" s="107">
        <v>22</v>
      </c>
      <c r="B122" s="105" t="s">
        <v>80</v>
      </c>
      <c r="C122" s="14" t="s">
        <v>47</v>
      </c>
      <c r="D122" s="90"/>
      <c r="E122" s="90"/>
      <c r="F122" s="90"/>
      <c r="G122" s="90"/>
      <c r="H122" s="33">
        <f>SUM(H123:H126)</f>
        <v>50730.1</v>
      </c>
    </row>
    <row r="123" spans="1:8" ht="29.25" customHeight="1" outlineLevel="1" x14ac:dyDescent="0.2">
      <c r="A123" s="80"/>
      <c r="B123" s="83"/>
      <c r="C123" s="112" t="s">
        <v>51</v>
      </c>
      <c r="D123" s="6" t="s">
        <v>21</v>
      </c>
      <c r="E123" s="6" t="s">
        <v>20</v>
      </c>
      <c r="F123" s="6" t="s">
        <v>38</v>
      </c>
      <c r="G123" s="6" t="s">
        <v>3</v>
      </c>
      <c r="H123" s="32">
        <v>26073.3</v>
      </c>
    </row>
    <row r="124" spans="1:8" ht="29.25" customHeight="1" outlineLevel="1" x14ac:dyDescent="0.2">
      <c r="A124" s="80"/>
      <c r="B124" s="83"/>
      <c r="C124" s="113"/>
      <c r="D124" s="6" t="s">
        <v>22</v>
      </c>
      <c r="E124" s="6" t="s">
        <v>20</v>
      </c>
      <c r="F124" s="6" t="s">
        <v>38</v>
      </c>
      <c r="G124" s="6" t="s">
        <v>3</v>
      </c>
      <c r="H124" s="32">
        <v>24497.4</v>
      </c>
    </row>
    <row r="125" spans="1:8" ht="29.25" customHeight="1" outlineLevel="1" x14ac:dyDescent="0.2">
      <c r="A125" s="80"/>
      <c r="B125" s="83"/>
      <c r="C125" s="113"/>
      <c r="D125" s="6" t="s">
        <v>24</v>
      </c>
      <c r="E125" s="6" t="s">
        <v>20</v>
      </c>
      <c r="F125" s="6" t="s">
        <v>38</v>
      </c>
      <c r="G125" s="6" t="s">
        <v>5</v>
      </c>
      <c r="H125" s="32">
        <v>120.6</v>
      </c>
    </row>
    <row r="126" spans="1:8" ht="29.25" customHeight="1" outlineLevel="1" thickBot="1" x14ac:dyDescent="0.25">
      <c r="A126" s="80"/>
      <c r="B126" s="83"/>
      <c r="C126" s="113"/>
      <c r="D126" s="6" t="s">
        <v>27</v>
      </c>
      <c r="E126" s="6" t="s">
        <v>20</v>
      </c>
      <c r="F126" s="6" t="s">
        <v>38</v>
      </c>
      <c r="G126" s="6" t="s">
        <v>3</v>
      </c>
      <c r="H126" s="32">
        <v>38.799999999999997</v>
      </c>
    </row>
    <row r="127" spans="1:8" ht="23.25" customHeight="1" outlineLevel="1" x14ac:dyDescent="0.2">
      <c r="A127" s="107">
        <v>23</v>
      </c>
      <c r="B127" s="105" t="s">
        <v>81</v>
      </c>
      <c r="C127" s="14" t="s">
        <v>47</v>
      </c>
      <c r="D127" s="90"/>
      <c r="E127" s="90"/>
      <c r="F127" s="90"/>
      <c r="G127" s="90"/>
      <c r="H127" s="33">
        <f>H128</f>
        <v>6971.8</v>
      </c>
    </row>
    <row r="128" spans="1:8" ht="48" customHeight="1" outlineLevel="1" thickBot="1" x14ac:dyDescent="0.25">
      <c r="A128" s="87"/>
      <c r="B128" s="89"/>
      <c r="C128" s="16" t="s">
        <v>99</v>
      </c>
      <c r="D128" s="10" t="s">
        <v>95</v>
      </c>
      <c r="E128" s="10" t="s">
        <v>15</v>
      </c>
      <c r="F128" s="10" t="s">
        <v>54</v>
      </c>
      <c r="G128" s="10" t="s">
        <v>3</v>
      </c>
      <c r="H128" s="41">
        <v>6971.8</v>
      </c>
    </row>
    <row r="129" spans="1:8" ht="45.75" customHeight="1" outlineLevel="1" x14ac:dyDescent="0.2">
      <c r="A129" s="107">
        <v>24</v>
      </c>
      <c r="B129" s="105" t="s">
        <v>145</v>
      </c>
      <c r="C129" s="14" t="s">
        <v>47</v>
      </c>
      <c r="D129" s="149"/>
      <c r="E129" s="150"/>
      <c r="F129" s="150"/>
      <c r="G129" s="151"/>
      <c r="H129" s="33">
        <v>0</v>
      </c>
    </row>
    <row r="130" spans="1:8" ht="71.25" customHeight="1" outlineLevel="1" thickBot="1" x14ac:dyDescent="0.25">
      <c r="A130" s="87"/>
      <c r="B130" s="89"/>
      <c r="C130" s="70" t="s">
        <v>48</v>
      </c>
      <c r="D130" s="10" t="s">
        <v>146</v>
      </c>
      <c r="E130" s="10" t="s">
        <v>1</v>
      </c>
      <c r="F130" s="10" t="s">
        <v>147</v>
      </c>
      <c r="G130" s="10" t="s">
        <v>93</v>
      </c>
      <c r="H130" s="39">
        <v>0</v>
      </c>
    </row>
    <row r="131" spans="1:8" ht="47.25" customHeight="1" outlineLevel="1" x14ac:dyDescent="0.2">
      <c r="A131" s="80">
        <v>25</v>
      </c>
      <c r="B131" s="71" t="s">
        <v>82</v>
      </c>
      <c r="C131" s="15" t="s">
        <v>47</v>
      </c>
      <c r="D131" s="146"/>
      <c r="E131" s="147"/>
      <c r="F131" s="147"/>
      <c r="G131" s="148"/>
      <c r="H131" s="40">
        <f>SUM(H132:H139)</f>
        <v>124816.6</v>
      </c>
    </row>
    <row r="132" spans="1:8" ht="27.75" customHeight="1" outlineLevel="1" x14ac:dyDescent="0.2">
      <c r="A132" s="80"/>
      <c r="B132" s="132" t="s">
        <v>55</v>
      </c>
      <c r="C132" s="91" t="s">
        <v>48</v>
      </c>
      <c r="D132" s="23" t="s">
        <v>11</v>
      </c>
      <c r="E132" s="23" t="s">
        <v>1</v>
      </c>
      <c r="F132" s="23" t="s">
        <v>56</v>
      </c>
      <c r="G132" s="6" t="s">
        <v>12</v>
      </c>
      <c r="H132" s="32">
        <v>420</v>
      </c>
    </row>
    <row r="133" spans="1:8" ht="27.75" customHeight="1" outlineLevel="1" x14ac:dyDescent="0.2">
      <c r="A133" s="80"/>
      <c r="B133" s="118"/>
      <c r="C133" s="120"/>
      <c r="D133" s="6" t="s">
        <v>11</v>
      </c>
      <c r="E133" s="6" t="s">
        <v>1</v>
      </c>
      <c r="F133" s="6" t="s">
        <v>56</v>
      </c>
      <c r="G133" s="6" t="s">
        <v>3</v>
      </c>
      <c r="H133" s="32">
        <v>1120</v>
      </c>
    </row>
    <row r="134" spans="1:8" ht="24" customHeight="1" outlineLevel="1" x14ac:dyDescent="0.2">
      <c r="A134" s="80"/>
      <c r="B134" s="132" t="s">
        <v>105</v>
      </c>
      <c r="C134" s="91" t="s">
        <v>48</v>
      </c>
      <c r="D134" s="6" t="s">
        <v>11</v>
      </c>
      <c r="E134" s="6" t="s">
        <v>1</v>
      </c>
      <c r="F134" s="6" t="s">
        <v>57</v>
      </c>
      <c r="G134" s="53" t="s">
        <v>12</v>
      </c>
      <c r="H134" s="31">
        <v>250</v>
      </c>
    </row>
    <row r="135" spans="1:8" ht="25.5" customHeight="1" outlineLevel="1" x14ac:dyDescent="0.2">
      <c r="A135" s="80"/>
      <c r="B135" s="118"/>
      <c r="C135" s="120"/>
      <c r="D135" s="6" t="s">
        <v>11</v>
      </c>
      <c r="E135" s="6" t="s">
        <v>1</v>
      </c>
      <c r="F135" s="6" t="s">
        <v>57</v>
      </c>
      <c r="G135" s="53" t="s">
        <v>3</v>
      </c>
      <c r="H135" s="31">
        <v>1110</v>
      </c>
    </row>
    <row r="136" spans="1:8" ht="27" customHeight="1" outlineLevel="1" x14ac:dyDescent="0.2">
      <c r="A136" s="80"/>
      <c r="B136" s="130"/>
      <c r="C136" s="106"/>
      <c r="D136" s="6" t="s">
        <v>11</v>
      </c>
      <c r="E136" s="6" t="s">
        <v>1</v>
      </c>
      <c r="F136" s="6" t="s">
        <v>57</v>
      </c>
      <c r="G136" s="6" t="s">
        <v>5</v>
      </c>
      <c r="H136" s="31">
        <v>200</v>
      </c>
    </row>
    <row r="137" spans="1:8" ht="53.25" customHeight="1" outlineLevel="1" x14ac:dyDescent="0.2">
      <c r="A137" s="80"/>
      <c r="B137" s="56" t="s">
        <v>106</v>
      </c>
      <c r="C137" s="48" t="s">
        <v>48</v>
      </c>
      <c r="D137" s="6" t="s">
        <v>11</v>
      </c>
      <c r="E137" s="6" t="s">
        <v>1</v>
      </c>
      <c r="F137" s="6" t="s">
        <v>58</v>
      </c>
      <c r="G137" s="6" t="s">
        <v>3</v>
      </c>
      <c r="H137" s="31">
        <v>1210</v>
      </c>
    </row>
    <row r="138" spans="1:8" ht="45" customHeight="1" outlineLevel="1" x14ac:dyDescent="0.2">
      <c r="A138" s="80"/>
      <c r="B138" s="17" t="s">
        <v>132</v>
      </c>
      <c r="C138" s="45" t="s">
        <v>48</v>
      </c>
      <c r="D138" s="6" t="s">
        <v>11</v>
      </c>
      <c r="E138" s="6" t="s">
        <v>1</v>
      </c>
      <c r="F138" s="23" t="s">
        <v>133</v>
      </c>
      <c r="G138" s="23" t="s">
        <v>5</v>
      </c>
      <c r="H138" s="32">
        <v>72559.199999999997</v>
      </c>
    </row>
    <row r="139" spans="1:8" ht="84.75" customHeight="1" outlineLevel="1" thickBot="1" x14ac:dyDescent="0.25">
      <c r="A139" s="87"/>
      <c r="B139" s="56" t="s">
        <v>134</v>
      </c>
      <c r="C139" s="45" t="s">
        <v>48</v>
      </c>
      <c r="D139" s="54" t="s">
        <v>11</v>
      </c>
      <c r="E139" s="54" t="s">
        <v>1</v>
      </c>
      <c r="F139" s="54" t="s">
        <v>135</v>
      </c>
      <c r="G139" s="54" t="s">
        <v>5</v>
      </c>
      <c r="H139" s="43">
        <v>47947.4</v>
      </c>
    </row>
    <row r="140" spans="1:8" ht="25.5" customHeight="1" outlineLevel="1" x14ac:dyDescent="0.2">
      <c r="A140" s="107">
        <v>26</v>
      </c>
      <c r="B140" s="105" t="s">
        <v>107</v>
      </c>
      <c r="C140" s="14" t="s">
        <v>47</v>
      </c>
      <c r="D140" s="90"/>
      <c r="E140" s="90"/>
      <c r="F140" s="90"/>
      <c r="G140" s="90"/>
      <c r="H140" s="33">
        <f>SUM(H141:H142)</f>
        <v>2150</v>
      </c>
    </row>
    <row r="141" spans="1:8" ht="25.5" customHeight="1" outlineLevel="1" x14ac:dyDescent="0.2">
      <c r="A141" s="80"/>
      <c r="B141" s="83"/>
      <c r="C141" s="91" t="s">
        <v>48</v>
      </c>
      <c r="D141" s="6" t="s">
        <v>8</v>
      </c>
      <c r="E141" s="6" t="s">
        <v>1</v>
      </c>
      <c r="F141" s="6" t="s">
        <v>108</v>
      </c>
      <c r="G141" s="6" t="s">
        <v>12</v>
      </c>
      <c r="H141" s="32">
        <v>500</v>
      </c>
    </row>
    <row r="142" spans="1:8" ht="25.5" customHeight="1" outlineLevel="1" thickBot="1" x14ac:dyDescent="0.25">
      <c r="A142" s="87"/>
      <c r="B142" s="89"/>
      <c r="C142" s="92"/>
      <c r="D142" s="72" t="s">
        <v>8</v>
      </c>
      <c r="E142" s="72" t="s">
        <v>1</v>
      </c>
      <c r="F142" s="72" t="s">
        <v>108</v>
      </c>
      <c r="G142" s="72" t="s">
        <v>3</v>
      </c>
      <c r="H142" s="39">
        <v>1650</v>
      </c>
    </row>
    <row r="143" spans="1:8" ht="27.75" customHeight="1" outlineLevel="1" x14ac:dyDescent="0.2">
      <c r="A143" s="98">
        <v>27</v>
      </c>
      <c r="B143" s="115" t="s">
        <v>84</v>
      </c>
      <c r="C143" s="14" t="s">
        <v>47</v>
      </c>
      <c r="D143" s="104"/>
      <c r="E143" s="104"/>
      <c r="F143" s="104"/>
      <c r="G143" s="104"/>
      <c r="H143" s="33">
        <f>SUM(H144:H146)</f>
        <v>14700</v>
      </c>
    </row>
    <row r="144" spans="1:8" ht="27.75" customHeight="1" outlineLevel="1" x14ac:dyDescent="0.2">
      <c r="A144" s="140"/>
      <c r="B144" s="116"/>
      <c r="C144" s="141" t="s">
        <v>92</v>
      </c>
      <c r="D144" s="12" t="s">
        <v>14</v>
      </c>
      <c r="E144" s="12" t="s">
        <v>13</v>
      </c>
      <c r="F144" s="12" t="s">
        <v>90</v>
      </c>
      <c r="G144" s="12" t="s">
        <v>3</v>
      </c>
      <c r="H144" s="42">
        <v>8470</v>
      </c>
    </row>
    <row r="145" spans="1:8" ht="27.75" customHeight="1" outlineLevel="1" x14ac:dyDescent="0.2">
      <c r="A145" s="140"/>
      <c r="B145" s="116"/>
      <c r="C145" s="142"/>
      <c r="D145" s="12" t="s">
        <v>14</v>
      </c>
      <c r="E145" s="12" t="s">
        <v>13</v>
      </c>
      <c r="F145" s="12" t="s">
        <v>90</v>
      </c>
      <c r="G145" s="12" t="s">
        <v>4</v>
      </c>
      <c r="H145" s="32">
        <v>950</v>
      </c>
    </row>
    <row r="146" spans="1:8" ht="27.75" customHeight="1" outlineLevel="1" thickBot="1" x14ac:dyDescent="0.25">
      <c r="A146" s="100"/>
      <c r="B146" s="131"/>
      <c r="C146" s="143"/>
      <c r="D146" s="13" t="s">
        <v>14</v>
      </c>
      <c r="E146" s="13" t="s">
        <v>13</v>
      </c>
      <c r="F146" s="13" t="s">
        <v>90</v>
      </c>
      <c r="G146" s="13" t="s">
        <v>9</v>
      </c>
      <c r="H146" s="41">
        <v>5280</v>
      </c>
    </row>
    <row r="147" spans="1:8" ht="49.5" customHeight="1" outlineLevel="1" x14ac:dyDescent="0.2">
      <c r="A147" s="107">
        <v>28</v>
      </c>
      <c r="B147" s="144" t="s">
        <v>136</v>
      </c>
      <c r="C147" s="14" t="s">
        <v>47</v>
      </c>
      <c r="D147" s="25"/>
      <c r="E147" s="25"/>
      <c r="F147" s="25"/>
      <c r="G147" s="25"/>
      <c r="H147" s="33">
        <f>H148</f>
        <v>2060</v>
      </c>
    </row>
    <row r="148" spans="1:8" ht="51" customHeight="1" outlineLevel="1" thickBot="1" x14ac:dyDescent="0.25">
      <c r="A148" s="87"/>
      <c r="B148" s="145"/>
      <c r="C148" s="16" t="s">
        <v>48</v>
      </c>
      <c r="D148" s="10" t="s">
        <v>11</v>
      </c>
      <c r="E148" s="10" t="s">
        <v>1</v>
      </c>
      <c r="F148" s="10" t="s">
        <v>137</v>
      </c>
      <c r="G148" s="10" t="s">
        <v>3</v>
      </c>
      <c r="H148" s="41">
        <v>2060</v>
      </c>
    </row>
    <row r="149" spans="1:8" ht="31.5" customHeight="1" outlineLevel="1" x14ac:dyDescent="0.2">
      <c r="A149" s="107">
        <v>29</v>
      </c>
      <c r="B149" s="144" t="s">
        <v>89</v>
      </c>
      <c r="C149" s="14" t="s">
        <v>47</v>
      </c>
      <c r="D149" s="25"/>
      <c r="E149" s="25"/>
      <c r="F149" s="25"/>
      <c r="G149" s="25"/>
      <c r="H149" s="33">
        <f>H150</f>
        <v>450</v>
      </c>
    </row>
    <row r="150" spans="1:8" s="24" customFormat="1" ht="69" customHeight="1" outlineLevel="1" thickBot="1" x14ac:dyDescent="0.25">
      <c r="A150" s="87"/>
      <c r="B150" s="145"/>
      <c r="C150" s="16" t="s">
        <v>48</v>
      </c>
      <c r="D150" s="10" t="s">
        <v>88</v>
      </c>
      <c r="E150" s="10" t="s">
        <v>1</v>
      </c>
      <c r="F150" s="10" t="s">
        <v>91</v>
      </c>
      <c r="G150" s="10" t="s">
        <v>3</v>
      </c>
      <c r="H150" s="41">
        <v>450</v>
      </c>
    </row>
    <row r="151" spans="1:8" ht="16.5" thickBot="1" x14ac:dyDescent="0.3">
      <c r="A151" s="138" t="s">
        <v>52</v>
      </c>
      <c r="B151" s="139"/>
      <c r="C151" s="66"/>
      <c r="D151" s="67"/>
      <c r="E151" s="67"/>
      <c r="F151" s="67"/>
      <c r="G151" s="67"/>
      <c r="H151" s="68">
        <f>H13+H16+H19+H22+H25+H28+H31+H34+H43+H51+H59+H64+H70+H73+H82+H87+H92+H104+H106+H111+H116+H122+H127+H131+H140+H143+H147+H149</f>
        <v>3682555.6999999997</v>
      </c>
    </row>
  </sheetData>
  <mergeCells count="118">
    <mergeCell ref="B129:B130"/>
    <mergeCell ref="A129:A130"/>
    <mergeCell ref="A151:B151"/>
    <mergeCell ref="A143:A146"/>
    <mergeCell ref="B143:B146"/>
    <mergeCell ref="D143:G143"/>
    <mergeCell ref="C144:C146"/>
    <mergeCell ref="A149:A150"/>
    <mergeCell ref="B149:B150"/>
    <mergeCell ref="B132:B133"/>
    <mergeCell ref="C132:C133"/>
    <mergeCell ref="B134:B136"/>
    <mergeCell ref="C134:C136"/>
    <mergeCell ref="D140:G140"/>
    <mergeCell ref="B140:B142"/>
    <mergeCell ref="A140:A142"/>
    <mergeCell ref="A131:A139"/>
    <mergeCell ref="C141:C142"/>
    <mergeCell ref="A147:A148"/>
    <mergeCell ref="B147:B148"/>
    <mergeCell ref="A122:A126"/>
    <mergeCell ref="B122:B126"/>
    <mergeCell ref="D122:G122"/>
    <mergeCell ref="C123:C126"/>
    <mergeCell ref="A127:A128"/>
    <mergeCell ref="B127:B128"/>
    <mergeCell ref="D127:G127"/>
    <mergeCell ref="A111:A115"/>
    <mergeCell ref="D111:G111"/>
    <mergeCell ref="A116:A121"/>
    <mergeCell ref="B116:B121"/>
    <mergeCell ref="D116:G116"/>
    <mergeCell ref="C118:C119"/>
    <mergeCell ref="C120:C121"/>
    <mergeCell ref="B111:B113"/>
    <mergeCell ref="D106:G106"/>
    <mergeCell ref="B73:B78"/>
    <mergeCell ref="D73:G73"/>
    <mergeCell ref="D92:G92"/>
    <mergeCell ref="A104:A105"/>
    <mergeCell ref="B104:B105"/>
    <mergeCell ref="A106:A110"/>
    <mergeCell ref="B106:B110"/>
    <mergeCell ref="C108:C110"/>
    <mergeCell ref="C74:C77"/>
    <mergeCell ref="B82:B86"/>
    <mergeCell ref="D82:G82"/>
    <mergeCell ref="C83:C86"/>
    <mergeCell ref="B87:B91"/>
    <mergeCell ref="D87:G87"/>
    <mergeCell ref="C88:C91"/>
    <mergeCell ref="A92:A103"/>
    <mergeCell ref="B100:B102"/>
    <mergeCell ref="C93:C103"/>
    <mergeCell ref="A73:A81"/>
    <mergeCell ref="B79:B81"/>
    <mergeCell ref="C79:C81"/>
    <mergeCell ref="A64:A69"/>
    <mergeCell ref="B64:B69"/>
    <mergeCell ref="D64:G64"/>
    <mergeCell ref="C65:C69"/>
    <mergeCell ref="A70:A72"/>
    <mergeCell ref="B70:B71"/>
    <mergeCell ref="D70:G70"/>
    <mergeCell ref="C71:C72"/>
    <mergeCell ref="D104:G104"/>
    <mergeCell ref="B93:B97"/>
    <mergeCell ref="A82:A86"/>
    <mergeCell ref="A87:A91"/>
    <mergeCell ref="A51:A58"/>
    <mergeCell ref="D51:G51"/>
    <mergeCell ref="A59:A63"/>
    <mergeCell ref="B59:B63"/>
    <mergeCell ref="D59:G59"/>
    <mergeCell ref="C60:C63"/>
    <mergeCell ref="B34:B39"/>
    <mergeCell ref="D34:G34"/>
    <mergeCell ref="A43:A50"/>
    <mergeCell ref="B43:B49"/>
    <mergeCell ref="D43:G43"/>
    <mergeCell ref="C44:C49"/>
    <mergeCell ref="C35:C38"/>
    <mergeCell ref="B51:B55"/>
    <mergeCell ref="C52:C55"/>
    <mergeCell ref="B40:B42"/>
    <mergeCell ref="A34:A42"/>
    <mergeCell ref="C40:C42"/>
    <mergeCell ref="A31:A33"/>
    <mergeCell ref="B31:B32"/>
    <mergeCell ref="D31:G31"/>
    <mergeCell ref="A22:A24"/>
    <mergeCell ref="B22:B24"/>
    <mergeCell ref="D22:G22"/>
    <mergeCell ref="A25:A27"/>
    <mergeCell ref="B25:B27"/>
    <mergeCell ref="D25:G25"/>
    <mergeCell ref="B28:B30"/>
    <mergeCell ref="C29:C30"/>
    <mergeCell ref="A28:A30"/>
    <mergeCell ref="A19:A21"/>
    <mergeCell ref="B19:B21"/>
    <mergeCell ref="D19:G19"/>
    <mergeCell ref="C20:C21"/>
    <mergeCell ref="A9:H9"/>
    <mergeCell ref="A13:A15"/>
    <mergeCell ref="B13:B15"/>
    <mergeCell ref="D13:G13"/>
    <mergeCell ref="D28:G28"/>
    <mergeCell ref="C14:C15"/>
    <mergeCell ref="G2:H2"/>
    <mergeCell ref="A3:H3"/>
    <mergeCell ref="A4:H4"/>
    <mergeCell ref="A5:H5"/>
    <mergeCell ref="A6:D6"/>
    <mergeCell ref="E6:H6"/>
    <mergeCell ref="A16:A18"/>
    <mergeCell ref="B16:B18"/>
    <mergeCell ref="D16:G16"/>
  </mergeCells>
  <pageMargins left="0.55118110236220474" right="0.19685039370078741" top="0.39370078740157483" bottom="0.19685039370078741" header="0.51181102362204722" footer="0.51181102362204722"/>
  <pageSetup paperSize="9" scale="65" fitToHeight="5" orientation="portrait" r:id="rId1"/>
  <headerFooter alignWithMargins="0"/>
  <rowBreaks count="2" manualBreakCount="2">
    <brk id="50" max="10" man="1"/>
    <brk id="10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2025-11-13T07:12:00Z</cp:lastPrinted>
  <dcterms:created xsi:type="dcterms:W3CDTF">2016-11-23T09:27:58Z</dcterms:created>
  <dcterms:modified xsi:type="dcterms:W3CDTF">2025-11-13T07:12:04Z</dcterms:modified>
</cp:coreProperties>
</file>